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er Moré\Documents\FAGEM_FAGEM\FAGEM, LA INSTITUCIO\CONVOCATORIES, ACTAS i CONSELLS\PRESSUPOSTOS FAGEM\"/>
    </mc:Choice>
  </mc:AlternateContent>
  <xr:revisionPtr revIDLastSave="0" documentId="13_ncr:1_{220AD046-5724-4CDC-B91D-869C2A50856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sum pressupost 2019" sheetId="1" r:id="rId1"/>
    <sheet name="PRESSUPOST COVID" sheetId="2" r:id="rId2"/>
    <sheet name="PAGAMENTS PENDENTS" sheetId="3" r:id="rId3"/>
    <sheet name="ARREL DE LA REUNIÓ II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8" i="4" l="1"/>
  <c r="G148" i="4"/>
  <c r="E148" i="4"/>
  <c r="H146" i="4"/>
  <c r="F146" i="4"/>
  <c r="H123" i="4"/>
  <c r="F123" i="4"/>
  <c r="H108" i="4"/>
  <c r="F108" i="4"/>
  <c r="F89" i="4"/>
  <c r="C89" i="4"/>
  <c r="C86" i="4"/>
  <c r="H85" i="4"/>
  <c r="F85" i="4"/>
  <c r="D85" i="4"/>
  <c r="H68" i="4"/>
  <c r="F68" i="4"/>
  <c r="D68" i="4"/>
  <c r="H53" i="4"/>
  <c r="F53" i="4"/>
  <c r="D53" i="4"/>
  <c r="I34" i="4"/>
  <c r="H34" i="4"/>
  <c r="F34" i="4"/>
  <c r="D34" i="4"/>
  <c r="H15" i="4"/>
  <c r="F15" i="4"/>
  <c r="D15" i="4"/>
  <c r="E98" i="3"/>
  <c r="F96" i="3"/>
  <c r="F84" i="3"/>
  <c r="F74" i="3"/>
  <c r="F61" i="3"/>
  <c r="C58" i="3"/>
  <c r="C61" i="3" s="1"/>
  <c r="F57" i="3"/>
  <c r="D57" i="3"/>
  <c r="F46" i="3"/>
  <c r="D46" i="3"/>
  <c r="F36" i="3"/>
  <c r="D36" i="3"/>
  <c r="F24" i="3"/>
  <c r="D24" i="3"/>
  <c r="F13" i="3"/>
  <c r="D13" i="3"/>
  <c r="B14" i="2"/>
  <c r="B76" i="1"/>
  <c r="B38" i="1"/>
  <c r="B5" i="1"/>
  <c r="B79" i="1" l="1"/>
</calcChain>
</file>

<file path=xl/sharedStrings.xml><?xml version="1.0" encoding="utf-8"?>
<sst xmlns="http://schemas.openxmlformats.org/spreadsheetml/2006/main" count="368" uniqueCount="166">
  <si>
    <t>FAGEM</t>
  </si>
  <si>
    <t>CONCEPTES</t>
  </si>
  <si>
    <t>PRESS 2022</t>
  </si>
  <si>
    <t>TOTAL QUOTES</t>
  </si>
  <si>
    <t>QUOTES COL·LECTIUS</t>
  </si>
  <si>
    <t>QUOTES EMPRESES ADHER</t>
  </si>
  <si>
    <t>QUOTES PAE</t>
  </si>
  <si>
    <t>QUOTA EXTRAORDINÀRIA PF</t>
  </si>
  <si>
    <t>QUOTA EXTRAORDINÀRIA NEM 2021</t>
  </si>
  <si>
    <t>QUOTES PROJECTE ASEGEMA</t>
  </si>
  <si>
    <t>LLOGUER</t>
  </si>
  <si>
    <t>CURSOS FORMACIÓ</t>
  </si>
  <si>
    <t>30PLUS2020</t>
  </si>
  <si>
    <t>30PLUS2021</t>
  </si>
  <si>
    <t>30PLUS2022</t>
  </si>
  <si>
    <t>AJUTS CONTRACTACIÓ JOVES</t>
  </si>
  <si>
    <t>ACTIVITATS  ANUALS</t>
  </si>
  <si>
    <t>IGUALTAT DIVERSITAT</t>
  </si>
  <si>
    <t>IGUALTAT EMPODARAMENT</t>
  </si>
  <si>
    <t xml:space="preserve">IGUALTAT DONA </t>
  </si>
  <si>
    <t>FOMENT DIÀLEG SOCIAL</t>
  </si>
  <si>
    <t>PROJECTE CONSORCI</t>
  </si>
  <si>
    <t>AJUT PIOQP</t>
  </si>
  <si>
    <t>AJUT TREBALL I FORMACIÓ</t>
  </si>
  <si>
    <t>PLANS IGUALTAT</t>
  </si>
  <si>
    <t xml:space="preserve">SOSTENIBILITAT </t>
  </si>
  <si>
    <t>CONSULTORIA DIG 2021</t>
  </si>
  <si>
    <t>CONSULTORIA SOST 2021</t>
  </si>
  <si>
    <t xml:space="preserve">DIGITALITZA’T </t>
  </si>
  <si>
    <t>ALTRES PROJECTES</t>
  </si>
  <si>
    <t>ALTRES SERVEIS</t>
  </si>
  <si>
    <t>TOTAL INGRESSOS</t>
  </si>
  <si>
    <t xml:space="preserve">DESPESES </t>
  </si>
  <si>
    <t>PERSONAL</t>
  </si>
  <si>
    <t>LILIA REYES</t>
  </si>
  <si>
    <t>VALORA</t>
  </si>
  <si>
    <t>SERVEIS LABORALS</t>
  </si>
  <si>
    <t>SERVEIS COMPTABLE-FISC</t>
  </si>
  <si>
    <t>SECRETARIA</t>
  </si>
  <si>
    <t>FOTOCOPIADORA</t>
  </si>
  <si>
    <t>NOTARIA</t>
  </si>
  <si>
    <t>JURÍDICS</t>
  </si>
  <si>
    <t>SERVEIS INFORMATICA</t>
  </si>
  <si>
    <t>ASSEGURANCES</t>
  </si>
  <si>
    <t>QUOTA FOMENT</t>
  </si>
  <si>
    <t>QUOTA CPT</t>
  </si>
  <si>
    <t xml:space="preserve">SERVEIS COMUNICACIÓ </t>
  </si>
  <si>
    <t>ALTRES EVENTS</t>
  </si>
  <si>
    <t>FORMACIÓ</t>
  </si>
  <si>
    <t>MATERIAL OFICINA</t>
  </si>
  <si>
    <t>SERV.TRAMIT.SUBVENC.</t>
  </si>
  <si>
    <t>SERVEIS GENTIC</t>
  </si>
  <si>
    <t>RESIDUS</t>
  </si>
  <si>
    <t>COVID</t>
  </si>
  <si>
    <t>AJUTS PIOQP</t>
  </si>
  <si>
    <t>MARK DIG</t>
  </si>
  <si>
    <t>PROM IG</t>
  </si>
  <si>
    <t>COM BS</t>
  </si>
  <si>
    <t>COM CAIX</t>
  </si>
  <si>
    <t>DESP SUBV</t>
  </si>
  <si>
    <t>ALTRES DESPESES</t>
  </si>
  <si>
    <t>RRPP</t>
  </si>
  <si>
    <t>AMORT</t>
  </si>
  <si>
    <t>ALTRES TRIBUTS IVA NO DEDUIBLE</t>
  </si>
  <si>
    <t>TOTAL DESPESES</t>
  </si>
  <si>
    <t>ALTRES RESULTATS</t>
  </si>
  <si>
    <t>RESULTAT</t>
  </si>
  <si>
    <t>iniciatives FAGEM COVID</t>
  </si>
  <si>
    <t>Concepte</t>
  </si>
  <si>
    <t>Despesa</t>
  </si>
  <si>
    <t>Informació al dia de totes les normatives, etc via e-mail i whatsapp.</t>
  </si>
  <si>
    <t>Resolució de Consultes - Trello i resum estadístic</t>
  </si>
  <si>
    <t>a Domicili (comerç de proximitat, on line i restauració a domicili) Participació al Directori i millora de la plartaforma per potenciar la Venda Online. Excel i resum estadístic 60 + 193,60</t>
  </si>
  <si>
    <t>Capgros   293,43€</t>
  </si>
  <si>
    <t>Protectors facials (protecció per empleats empreses i serveis socials ajuntaments) Doc i resum estadístic 388,97 + 302,5 *</t>
  </si>
  <si>
    <t>Directori FAGEM: marketplace postcovid  Resum estadístic* Comunicació 484/mes (1/2 març, abril i maig)</t>
  </si>
  <si>
    <t>Comunicació: Enquesta</t>
  </si>
  <si>
    <t>Comunicació NdP's Fagem</t>
  </si>
  <si>
    <t>Comunicació socis: NdP's Asegema, G.Constructors</t>
  </si>
  <si>
    <t>Comunicació i/o altres:Trobades virtuals "i ara què?" Post Covid-Gentic (pendent de sortir)</t>
  </si>
  <si>
    <t>Total Covid</t>
  </si>
  <si>
    <t xml:space="preserve">           13 MAIG 2020</t>
  </si>
  <si>
    <t xml:space="preserve">          ARREL DE LA REUNIÓ</t>
  </si>
  <si>
    <t>IVA</t>
  </si>
  <si>
    <t>TC1</t>
  </si>
  <si>
    <t>DIF</t>
  </si>
  <si>
    <t>NOM</t>
  </si>
  <si>
    <t>JUL</t>
  </si>
  <si>
    <t>SINTELEC</t>
  </si>
  <si>
    <t>MISSATGERS</t>
  </si>
  <si>
    <t>LIPPA VIDEO COVID</t>
  </si>
  <si>
    <t>LIPPA</t>
  </si>
  <si>
    <t>COMPTAB</t>
  </si>
  <si>
    <t>SSLL</t>
  </si>
  <si>
    <t>SET</t>
  </si>
  <si>
    <t>MAIG 2020</t>
  </si>
  <si>
    <t>EURECAT/LLOGUER MAIG</t>
  </si>
  <si>
    <t>CAPGROS I COVID</t>
  </si>
  <si>
    <t>TC1 RM</t>
  </si>
  <si>
    <t>DIF ST</t>
  </si>
  <si>
    <t>NOM RM</t>
  </si>
  <si>
    <t>TIMTUL</t>
  </si>
  <si>
    <t>JUNY</t>
  </si>
  <si>
    <t>EURECAT/LLOGUER JUNY</t>
  </si>
  <si>
    <t>MAIG I JUNY</t>
  </si>
  <si>
    <t>111 1T</t>
  </si>
  <si>
    <t>OCT</t>
  </si>
  <si>
    <t>€</t>
  </si>
  <si>
    <t>MAIG-JUL</t>
  </si>
  <si>
    <t>JULIOL</t>
  </si>
  <si>
    <t>EURECAT/LLOGUER JULIOL</t>
  </si>
  <si>
    <t>31/082020</t>
  </si>
  <si>
    <t>AGOST</t>
  </si>
  <si>
    <t>EURECAT/LLOGUER AGOST</t>
  </si>
  <si>
    <t>CAPGROS II</t>
  </si>
  <si>
    <t>MAIG-SET</t>
  </si>
  <si>
    <t>SETEMBRE</t>
  </si>
  <si>
    <t>TOTAL</t>
  </si>
  <si>
    <t>a 30/09/2020</t>
  </si>
  <si>
    <t>1530+605=2.135</t>
  </si>
  <si>
    <t>QUOTES</t>
  </si>
  <si>
    <t>2000 APROX PER TRIMESTRE</t>
  </si>
  <si>
    <t>ABRIL +3,5%</t>
  </si>
  <si>
    <t>EURECAT/LLOGUER SET</t>
  </si>
  <si>
    <t>COMPT</t>
  </si>
  <si>
    <t>OCTUBRE</t>
  </si>
  <si>
    <t>EURECAT/LLOGUER OCT</t>
  </si>
  <si>
    <t>NOVEMBRE</t>
  </si>
  <si>
    <t xml:space="preserve">EURECAT/LLOGUER </t>
  </si>
  <si>
    <t>FOMENT</t>
  </si>
  <si>
    <t>CPT</t>
  </si>
  <si>
    <t>DESEMBRE</t>
  </si>
  <si>
    <t>2448 + 1089</t>
  </si>
  <si>
    <t>REALITAT</t>
  </si>
  <si>
    <t>US DESPATX ABRIL I MAIG</t>
  </si>
  <si>
    <t>DIF ST abril</t>
  </si>
  <si>
    <t>pòlissa</t>
  </si>
  <si>
    <t>LLOGUER ASEGEMA</t>
  </si>
  <si>
    <t>US DESPATX JUNY</t>
  </si>
  <si>
    <t>COMPTE CORREU+antiv</t>
  </si>
  <si>
    <t>QUOTA 1T</t>
  </si>
  <si>
    <t>DIF ST maig</t>
  </si>
  <si>
    <t>QUOTA 2 T</t>
  </si>
  <si>
    <t>DIF ST juny</t>
  </si>
  <si>
    <t>ÚS DESPATX JULIOL</t>
  </si>
  <si>
    <t>TC1 RM+ST</t>
  </si>
  <si>
    <t>NOM ST</t>
  </si>
  <si>
    <t>787.35X3</t>
  </si>
  <si>
    <t>QUOTES 1T</t>
  </si>
  <si>
    <t xml:space="preserve">ÚS DESPATX </t>
  </si>
  <si>
    <t>TC1 ST + RM</t>
  </si>
  <si>
    <t>ÚS DESPATX</t>
  </si>
  <si>
    <t>Q 3T PAE</t>
  </si>
  <si>
    <t>TC1 ST+RM</t>
  </si>
  <si>
    <t>QUOTES 2T</t>
  </si>
  <si>
    <t>Q 4T PAE</t>
  </si>
  <si>
    <t>QUOTES 3T</t>
  </si>
  <si>
    <t>1500+2000</t>
  </si>
  <si>
    <t>quota especial ASEGEMA</t>
  </si>
  <si>
    <t xml:space="preserve">Igualtat - ICD 2019 5% </t>
  </si>
  <si>
    <t>Igualtat - AASS 2019 5%</t>
  </si>
  <si>
    <t>Ec Circular 2019</t>
  </si>
  <si>
    <t>SUBVENCIÓ EPIS</t>
  </si>
  <si>
    <t>NIT EMPRESARIAT MARESME</t>
  </si>
  <si>
    <t>NIT EMPRESARIAT</t>
  </si>
  <si>
    <t>MARK LOT DEL MARESME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</si>
</sst>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.00"/>
    <numFmt numFmtId="165" formatCode="dd/mm/yyyy"/>
    <numFmt numFmtId="166" formatCode="#,##0.00\€"/>
    <numFmt numFmtId="167" formatCode="#,##0\€"/>
  </numFmts>
  <fonts count="16" x14ac:knownFonts="1"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2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000000"/>
      <name val="Arial"/>
      <charset val="1"/>
    </font>
    <font>
      <sz val="9"/>
      <color rgb="FF000000"/>
      <name val="Arial"/>
      <charset val="1"/>
    </font>
    <font>
      <sz val="11"/>
      <color rgb="FF2A6099"/>
      <name val="Arial"/>
      <charset val="1"/>
    </font>
    <font>
      <b/>
      <sz val="11"/>
      <color rgb="FF222222"/>
      <name val="Arial"/>
      <charset val="1"/>
    </font>
    <font>
      <sz val="11"/>
      <color rgb="FF222222"/>
      <name val="Arial"/>
      <charset val="1"/>
    </font>
    <font>
      <i/>
      <sz val="11"/>
      <color rgb="FF222222"/>
      <name val="Arial"/>
      <charset val="1"/>
    </font>
    <font>
      <b/>
      <i/>
      <sz val="11"/>
      <color rgb="FF222222"/>
      <name val="Arial"/>
      <charset val="1"/>
    </font>
    <font>
      <b/>
      <sz val="11"/>
      <color rgb="FF0000FF"/>
      <name val="Arial"/>
      <charset val="1"/>
    </font>
    <font>
      <sz val="11"/>
      <color rgb="FF0000FF"/>
      <name val="Arial"/>
      <charset val="1"/>
    </font>
    <font>
      <b/>
      <sz val="11"/>
      <color rgb="FFFF0000"/>
      <name val="Arial"/>
      <charset val="1"/>
    </font>
    <font>
      <b/>
      <sz val="11"/>
      <color rgb="FFFF9900"/>
      <name val="Arial"/>
      <charset val="1"/>
    </font>
    <font>
      <b/>
      <sz val="11"/>
      <color rgb="FF000000"/>
      <name val="Roboto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1C232"/>
        <bgColor rgb="FFFFD966"/>
      </patternFill>
    </fill>
    <fill>
      <patternFill patternType="solid">
        <fgColor rgb="FF00FF00"/>
        <bgColor rgb="FF33CCCC"/>
      </patternFill>
    </fill>
    <fill>
      <patternFill patternType="solid">
        <fgColor rgb="FFFFD966"/>
        <bgColor rgb="FFF1C2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164" fontId="4" fillId="3" borderId="1" xfId="0" applyNumberFormat="1" applyFont="1" applyFill="1" applyBorder="1"/>
    <xf numFmtId="0" fontId="5" fillId="3" borderId="1" xfId="0" applyFont="1" applyFill="1" applyBorder="1"/>
    <xf numFmtId="164" fontId="6" fillId="3" borderId="1" xfId="0" applyNumberFormat="1" applyFont="1" applyFill="1" applyBorder="1"/>
    <xf numFmtId="0" fontId="4" fillId="3" borderId="2" xfId="0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7" fillId="3" borderId="1" xfId="0" applyFont="1" applyFill="1" applyBorder="1"/>
    <xf numFmtId="164" fontId="8" fillId="3" borderId="1" xfId="0" applyNumberFormat="1" applyFont="1" applyFill="1" applyBorder="1"/>
    <xf numFmtId="0" fontId="8" fillId="3" borderId="1" xfId="0" applyFont="1" applyFill="1" applyBorder="1"/>
    <xf numFmtId="0" fontId="7" fillId="2" borderId="1" xfId="0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164" fontId="7" fillId="2" borderId="1" xfId="0" applyNumberFormat="1" applyFont="1" applyFill="1" applyBorder="1"/>
    <xf numFmtId="0" fontId="0" fillId="3" borderId="0" xfId="0" applyFill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4" fillId="0" borderId="1" xfId="0" applyFont="1" applyBorder="1"/>
    <xf numFmtId="0" fontId="9" fillId="3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5" borderId="1" xfId="0" applyFont="1" applyFill="1" applyBorder="1"/>
    <xf numFmtId="0" fontId="3" fillId="2" borderId="0" xfId="0" applyFont="1" applyFill="1"/>
    <xf numFmtId="0" fontId="3" fillId="6" borderId="0" xfId="0" applyFont="1" applyFill="1"/>
    <xf numFmtId="165" fontId="7" fillId="3" borderId="0" xfId="0" applyNumberFormat="1" applyFont="1" applyFill="1"/>
    <xf numFmtId="0" fontId="7" fillId="3" borderId="0" xfId="0" applyFont="1" applyFill="1"/>
    <xf numFmtId="166" fontId="7" fillId="3" borderId="0" xfId="0" applyNumberFormat="1" applyFont="1" applyFill="1"/>
    <xf numFmtId="0" fontId="8" fillId="3" borderId="0" xfId="0" applyFont="1" applyFill="1"/>
    <xf numFmtId="167" fontId="7" fillId="3" borderId="0" xfId="0" applyNumberFormat="1" applyFont="1" applyFill="1"/>
    <xf numFmtId="0" fontId="3" fillId="0" borderId="0" xfId="0" applyFont="1"/>
    <xf numFmtId="4" fontId="7" fillId="3" borderId="0" xfId="0" applyNumberFormat="1" applyFont="1" applyFill="1"/>
    <xf numFmtId="0" fontId="7" fillId="3" borderId="0" xfId="0" applyFont="1" applyFill="1" applyAlignment="1">
      <alignment horizontal="right"/>
    </xf>
    <xf numFmtId="166" fontId="7" fillId="5" borderId="0" xfId="0" applyNumberFormat="1" applyFont="1" applyFill="1"/>
    <xf numFmtId="0" fontId="7" fillId="5" borderId="0" xfId="0" applyFont="1" applyFill="1"/>
    <xf numFmtId="0" fontId="4" fillId="0" borderId="0" xfId="0" applyFont="1"/>
    <xf numFmtId="4" fontId="7" fillId="5" borderId="0" xfId="0" applyNumberFormat="1" applyFont="1" applyFill="1"/>
    <xf numFmtId="0" fontId="11" fillId="3" borderId="0" xfId="0" applyFont="1" applyFill="1"/>
    <xf numFmtId="167" fontId="11" fillId="3" borderId="0" xfId="0" applyNumberFormat="1" applyFont="1" applyFill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3" fillId="5" borderId="0" xfId="0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11" fillId="0" borderId="0" xfId="0" applyFont="1"/>
    <xf numFmtId="0" fontId="13" fillId="0" borderId="0" xfId="0" applyFont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167" fontId="3" fillId="3" borderId="0" xfId="0" applyNumberFormat="1" applyFont="1" applyFill="1"/>
    <xf numFmtId="0" fontId="3" fillId="3" borderId="0" xfId="0" applyFont="1" applyFill="1"/>
    <xf numFmtId="165" fontId="7" fillId="2" borderId="0" xfId="0" applyNumberFormat="1" applyFont="1" applyFill="1"/>
    <xf numFmtId="0" fontId="7" fillId="2" borderId="0" xfId="0" applyFont="1" applyFill="1"/>
    <xf numFmtId="167" fontId="7" fillId="2" borderId="0" xfId="0" applyNumberFormat="1" applyFont="1" applyFill="1"/>
    <xf numFmtId="0" fontId="8" fillId="2" borderId="0" xfId="0" applyFont="1" applyFill="1"/>
    <xf numFmtId="0" fontId="14" fillId="0" borderId="0" xfId="0" applyFont="1"/>
    <xf numFmtId="14" fontId="3" fillId="2" borderId="0" xfId="0" applyNumberFormat="1" applyFont="1" applyFill="1"/>
    <xf numFmtId="0" fontId="4" fillId="2" borderId="0" xfId="0" applyFont="1" applyFill="1"/>
    <xf numFmtId="14" fontId="3" fillId="3" borderId="0" xfId="0" applyNumberFormat="1" applyFont="1" applyFill="1"/>
    <xf numFmtId="0" fontId="4" fillId="3" borderId="0" xfId="0" applyFont="1" applyFill="1"/>
    <xf numFmtId="0" fontId="3" fillId="0" borderId="1" xfId="0" applyFont="1" applyBorder="1" applyAlignment="1">
      <alignment horizontal="center" wrapText="1"/>
    </xf>
    <xf numFmtId="0" fontId="2" fillId="0" borderId="3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1C232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0"/>
  <sheetViews>
    <sheetView tabSelected="1" zoomScaleNormal="100" workbookViewId="0">
      <selection activeCell="D11" sqref="D11"/>
    </sheetView>
  </sheetViews>
  <sheetFormatPr baseColWidth="10" defaultColWidth="14.88671875" defaultRowHeight="13.2" x14ac:dyDescent="0.25"/>
  <cols>
    <col min="1" max="1" width="34.33203125" customWidth="1"/>
    <col min="2" max="2" width="16.21875" customWidth="1"/>
    <col min="1017" max="1022" width="11.5546875" customWidth="1"/>
  </cols>
  <sheetData>
    <row r="1" spans="1:2" ht="13.8" thickBot="1" x14ac:dyDescent="0.3">
      <c r="A1" s="1"/>
      <c r="B1" s="1"/>
    </row>
    <row r="2" spans="1:2" ht="16.2" thickBot="1" x14ac:dyDescent="0.35">
      <c r="A2" s="67" t="s">
        <v>0</v>
      </c>
      <c r="B2" s="68"/>
    </row>
    <row r="3" spans="1:2" x14ac:dyDescent="0.25">
      <c r="A3" s="1"/>
      <c r="B3" s="1"/>
    </row>
    <row r="4" spans="1:2" ht="13.8" x14ac:dyDescent="0.25">
      <c r="A4" s="3" t="s">
        <v>1</v>
      </c>
      <c r="B4" s="4" t="s">
        <v>2</v>
      </c>
    </row>
    <row r="5" spans="1:2" ht="13.8" x14ac:dyDescent="0.25">
      <c r="A5" s="3" t="s">
        <v>3</v>
      </c>
      <c r="B5" s="5">
        <f>SUM(B6:B12)</f>
        <v>11550</v>
      </c>
    </row>
    <row r="6" spans="1:2" ht="13.8" x14ac:dyDescent="0.25">
      <c r="A6" s="6" t="s">
        <v>4</v>
      </c>
      <c r="B6" s="7">
        <v>6300</v>
      </c>
    </row>
    <row r="7" spans="1:2" ht="13.8" x14ac:dyDescent="0.25">
      <c r="A7" s="6" t="s">
        <v>5</v>
      </c>
      <c r="B7" s="7">
        <v>4000</v>
      </c>
    </row>
    <row r="8" spans="1:2" ht="13.8" x14ac:dyDescent="0.25">
      <c r="A8" s="6" t="s">
        <v>5</v>
      </c>
      <c r="B8" s="7"/>
    </row>
    <row r="9" spans="1:2" ht="13.8" x14ac:dyDescent="0.25">
      <c r="A9" s="6" t="s">
        <v>6</v>
      </c>
      <c r="B9" s="7">
        <v>650</v>
      </c>
    </row>
    <row r="10" spans="1:2" ht="13.8" x14ac:dyDescent="0.25">
      <c r="A10" s="6"/>
      <c r="B10" s="7"/>
    </row>
    <row r="11" spans="1:2" ht="13.8" x14ac:dyDescent="0.25">
      <c r="A11" s="6" t="s">
        <v>7</v>
      </c>
      <c r="B11" s="7">
        <v>600</v>
      </c>
    </row>
    <row r="12" spans="1:2" ht="13.8" x14ac:dyDescent="0.25">
      <c r="A12" s="6" t="s">
        <v>8</v>
      </c>
      <c r="B12" s="7">
        <v>0</v>
      </c>
    </row>
    <row r="13" spans="1:2" ht="13.8" x14ac:dyDescent="0.25">
      <c r="A13" s="6" t="s">
        <v>9</v>
      </c>
      <c r="B13" s="7">
        <v>0</v>
      </c>
    </row>
    <row r="14" spans="1:2" ht="13.8" x14ac:dyDescent="0.25">
      <c r="A14" s="8"/>
      <c r="B14" s="7"/>
    </row>
    <row r="15" spans="1:2" ht="13.8" x14ac:dyDescent="0.25">
      <c r="A15" s="6" t="s">
        <v>10</v>
      </c>
      <c r="B15" s="7">
        <v>3630.58</v>
      </c>
    </row>
    <row r="16" spans="1:2" ht="13.8" x14ac:dyDescent="0.25">
      <c r="A16" s="6" t="s">
        <v>11</v>
      </c>
      <c r="B16" s="7">
        <v>500</v>
      </c>
    </row>
    <row r="17" spans="1:2" ht="13.8" x14ac:dyDescent="0.25">
      <c r="A17" s="6" t="s">
        <v>12</v>
      </c>
      <c r="B17" s="9"/>
    </row>
    <row r="18" spans="1:2" ht="13.8" x14ac:dyDescent="0.25">
      <c r="A18" s="6" t="s">
        <v>13</v>
      </c>
      <c r="B18" s="7">
        <v>19731.3</v>
      </c>
    </row>
    <row r="19" spans="1:2" ht="13.8" x14ac:dyDescent="0.25">
      <c r="A19" s="6" t="s">
        <v>14</v>
      </c>
      <c r="B19" s="7">
        <v>19731.3</v>
      </c>
    </row>
    <row r="20" spans="1:2" ht="13.8" x14ac:dyDescent="0.25">
      <c r="A20" s="6" t="s">
        <v>15</v>
      </c>
      <c r="B20" s="7">
        <v>1149.5</v>
      </c>
    </row>
    <row r="21" spans="1:2" ht="13.8" x14ac:dyDescent="0.25">
      <c r="A21" s="6" t="s">
        <v>16</v>
      </c>
      <c r="B21" s="7">
        <v>9000</v>
      </c>
    </row>
    <row r="22" spans="1:2" ht="13.8" x14ac:dyDescent="0.25">
      <c r="A22" s="6" t="s">
        <v>17</v>
      </c>
      <c r="B22" s="7">
        <v>2000</v>
      </c>
    </row>
    <row r="23" spans="1:2" ht="13.8" x14ac:dyDescent="0.25">
      <c r="A23" s="6" t="s">
        <v>18</v>
      </c>
      <c r="B23" s="7">
        <v>4500</v>
      </c>
    </row>
    <row r="24" spans="1:2" ht="13.8" x14ac:dyDescent="0.25">
      <c r="A24" s="6" t="s">
        <v>19</v>
      </c>
      <c r="B24" s="7">
        <v>1000</v>
      </c>
    </row>
    <row r="25" spans="1:2" ht="13.8" x14ac:dyDescent="0.25">
      <c r="A25" s="6" t="s">
        <v>20</v>
      </c>
      <c r="B25" s="7">
        <v>1800</v>
      </c>
    </row>
    <row r="26" spans="1:2" ht="13.8" x14ac:dyDescent="0.25">
      <c r="A26" s="6" t="s">
        <v>21</v>
      </c>
      <c r="B26" s="9"/>
    </row>
    <row r="27" spans="1:2" ht="13.8" x14ac:dyDescent="0.25">
      <c r="A27" s="6" t="s">
        <v>22</v>
      </c>
      <c r="B27" s="7">
        <v>3000</v>
      </c>
    </row>
    <row r="28" spans="1:2" ht="13.8" x14ac:dyDescent="0.25">
      <c r="A28" s="6" t="s">
        <v>23</v>
      </c>
      <c r="B28" s="7">
        <v>19000</v>
      </c>
    </row>
    <row r="29" spans="1:2" ht="13.8" x14ac:dyDescent="0.25">
      <c r="A29" s="6" t="s">
        <v>24</v>
      </c>
      <c r="B29" s="7">
        <v>11000</v>
      </c>
    </row>
    <row r="30" spans="1:2" ht="13.8" x14ac:dyDescent="0.25">
      <c r="A30" s="6" t="s">
        <v>164</v>
      </c>
      <c r="B30" s="7"/>
    </row>
    <row r="31" spans="1:2" ht="13.8" x14ac:dyDescent="0.25">
      <c r="A31" s="6" t="s">
        <v>162</v>
      </c>
      <c r="B31" s="7"/>
    </row>
    <row r="32" spans="1:2" ht="13.8" x14ac:dyDescent="0.25">
      <c r="A32" s="6" t="s">
        <v>25</v>
      </c>
      <c r="B32" s="7">
        <v>2000</v>
      </c>
    </row>
    <row r="33" spans="1:2" ht="13.8" x14ac:dyDescent="0.25">
      <c r="A33" s="6" t="s">
        <v>26</v>
      </c>
      <c r="B33" s="7"/>
    </row>
    <row r="34" spans="1:2" ht="13.8" x14ac:dyDescent="0.25">
      <c r="A34" s="6" t="s">
        <v>27</v>
      </c>
      <c r="B34" s="7"/>
    </row>
    <row r="35" spans="1:2" ht="13.8" x14ac:dyDescent="0.25">
      <c r="A35" s="6" t="s">
        <v>28</v>
      </c>
      <c r="B35" s="7">
        <v>9680</v>
      </c>
    </row>
    <row r="36" spans="1:2" ht="13.8" x14ac:dyDescent="0.25">
      <c r="A36" s="6" t="s">
        <v>29</v>
      </c>
      <c r="B36" s="7">
        <v>5000</v>
      </c>
    </row>
    <row r="37" spans="1:2" ht="13.8" x14ac:dyDescent="0.25">
      <c r="A37" s="10" t="s">
        <v>30</v>
      </c>
      <c r="B37" s="11"/>
    </row>
    <row r="38" spans="1:2" ht="13.8" x14ac:dyDescent="0.25">
      <c r="A38" s="12" t="s">
        <v>31</v>
      </c>
      <c r="B38" s="5">
        <f>SUM(B6:B37)</f>
        <v>124272.68</v>
      </c>
    </row>
    <row r="39" spans="1:2" ht="13.8" x14ac:dyDescent="0.25">
      <c r="A39" s="6"/>
      <c r="B39" s="7"/>
    </row>
    <row r="40" spans="1:2" ht="13.8" x14ac:dyDescent="0.25">
      <c r="A40" s="13" t="s">
        <v>32</v>
      </c>
      <c r="B40" s="14"/>
    </row>
    <row r="41" spans="1:2" ht="13.8" x14ac:dyDescent="0.25">
      <c r="A41" s="15" t="s">
        <v>33</v>
      </c>
      <c r="B41" s="7">
        <v>66046.36</v>
      </c>
    </row>
    <row r="42" spans="1:2" ht="13.8" x14ac:dyDescent="0.25">
      <c r="A42" s="15" t="s">
        <v>34</v>
      </c>
      <c r="B42" s="7">
        <v>21000</v>
      </c>
    </row>
    <row r="43" spans="1:2" ht="13.8" x14ac:dyDescent="0.25">
      <c r="A43" s="15" t="s">
        <v>35</v>
      </c>
      <c r="B43" s="14">
        <v>329.06</v>
      </c>
    </row>
    <row r="44" spans="1:2" ht="13.8" x14ac:dyDescent="0.25">
      <c r="A44" s="15" t="s">
        <v>10</v>
      </c>
      <c r="B44" s="7">
        <v>7831.58</v>
      </c>
    </row>
    <row r="45" spans="1:2" ht="13.8" x14ac:dyDescent="0.25">
      <c r="A45" s="15" t="s">
        <v>36</v>
      </c>
      <c r="B45" s="7">
        <v>626.9</v>
      </c>
    </row>
    <row r="46" spans="1:2" ht="13.8" x14ac:dyDescent="0.25">
      <c r="A46" s="15" t="s">
        <v>37</v>
      </c>
      <c r="B46" s="14">
        <v>1722</v>
      </c>
    </row>
    <row r="47" spans="1:2" ht="13.8" x14ac:dyDescent="0.25">
      <c r="A47" s="15" t="s">
        <v>38</v>
      </c>
      <c r="B47" s="14">
        <v>622</v>
      </c>
    </row>
    <row r="48" spans="1:2" ht="13.8" x14ac:dyDescent="0.25">
      <c r="A48" s="15" t="s">
        <v>39</v>
      </c>
      <c r="B48" s="7">
        <v>750</v>
      </c>
    </row>
    <row r="49" spans="1:2" ht="13.8" x14ac:dyDescent="0.25">
      <c r="A49" s="15" t="s">
        <v>40</v>
      </c>
      <c r="B49" s="7">
        <v>150</v>
      </c>
    </row>
    <row r="50" spans="1:2" ht="13.8" x14ac:dyDescent="0.25">
      <c r="A50" s="15" t="s">
        <v>41</v>
      </c>
      <c r="B50" s="7"/>
    </row>
    <row r="51" spans="1:2" ht="13.8" x14ac:dyDescent="0.25">
      <c r="A51" s="15" t="s">
        <v>42</v>
      </c>
      <c r="B51" s="7">
        <v>2500</v>
      </c>
    </row>
    <row r="52" spans="1:2" ht="13.8" x14ac:dyDescent="0.25">
      <c r="A52" s="15" t="s">
        <v>43</v>
      </c>
      <c r="B52" s="7">
        <v>2985.48</v>
      </c>
    </row>
    <row r="53" spans="1:2" ht="13.8" x14ac:dyDescent="0.25">
      <c r="A53" s="15" t="s">
        <v>44</v>
      </c>
      <c r="B53" s="14">
        <v>4050</v>
      </c>
    </row>
    <row r="54" spans="1:2" ht="13.8" x14ac:dyDescent="0.25">
      <c r="A54" s="15" t="s">
        <v>45</v>
      </c>
      <c r="B54" s="14">
        <v>2016.45</v>
      </c>
    </row>
    <row r="55" spans="1:2" ht="13.8" x14ac:dyDescent="0.25">
      <c r="A55" s="15" t="s">
        <v>46</v>
      </c>
      <c r="B55" s="14">
        <v>3800</v>
      </c>
    </row>
    <row r="56" spans="1:2" ht="13.8" x14ac:dyDescent="0.25">
      <c r="A56" s="15" t="s">
        <v>163</v>
      </c>
      <c r="B56" s="14">
        <v>3000</v>
      </c>
    </row>
    <row r="57" spans="1:2" ht="13.8" x14ac:dyDescent="0.25">
      <c r="A57" s="15" t="s">
        <v>47</v>
      </c>
      <c r="B57" s="14">
        <v>500</v>
      </c>
    </row>
    <row r="58" spans="1:2" ht="13.8" x14ac:dyDescent="0.25">
      <c r="A58" s="15" t="s">
        <v>48</v>
      </c>
      <c r="B58" s="14"/>
    </row>
    <row r="59" spans="1:2" ht="13.8" x14ac:dyDescent="0.25">
      <c r="A59" s="15" t="s">
        <v>49</v>
      </c>
      <c r="B59" s="7">
        <v>150</v>
      </c>
    </row>
    <row r="60" spans="1:2" ht="13.8" x14ac:dyDescent="0.25">
      <c r="A60" s="15" t="s">
        <v>50</v>
      </c>
      <c r="B60" s="7">
        <v>1812</v>
      </c>
    </row>
    <row r="61" spans="1:2" ht="13.8" x14ac:dyDescent="0.25">
      <c r="A61" s="6" t="s">
        <v>51</v>
      </c>
      <c r="B61" s="7">
        <v>120</v>
      </c>
    </row>
    <row r="62" spans="1:2" ht="13.8" x14ac:dyDescent="0.25">
      <c r="A62" s="6" t="s">
        <v>52</v>
      </c>
      <c r="B62" s="7">
        <v>199.82</v>
      </c>
    </row>
    <row r="63" spans="1:2" ht="13.8" x14ac:dyDescent="0.25">
      <c r="A63" s="6" t="s">
        <v>53</v>
      </c>
      <c r="B63" s="7"/>
    </row>
    <row r="64" spans="1:2" ht="13.8" x14ac:dyDescent="0.25">
      <c r="A64" s="6" t="s">
        <v>165</v>
      </c>
      <c r="B64" s="9"/>
    </row>
    <row r="65" spans="1:2" ht="13.8" x14ac:dyDescent="0.25">
      <c r="A65" s="6" t="s">
        <v>54</v>
      </c>
      <c r="B65" s="7">
        <v>1500</v>
      </c>
    </row>
    <row r="66" spans="1:2" ht="13.8" x14ac:dyDescent="0.25">
      <c r="A66" s="15" t="s">
        <v>55</v>
      </c>
      <c r="B66" s="14"/>
    </row>
    <row r="67" spans="1:2" ht="13.8" x14ac:dyDescent="0.25">
      <c r="A67" s="15" t="s">
        <v>56</v>
      </c>
      <c r="B67" s="14"/>
    </row>
    <row r="68" spans="1:2" ht="13.8" x14ac:dyDescent="0.25">
      <c r="A68" s="15" t="s">
        <v>30</v>
      </c>
      <c r="B68" s="14"/>
    </row>
    <row r="69" spans="1:2" ht="13.8" x14ac:dyDescent="0.25">
      <c r="A69" s="15" t="s">
        <v>57</v>
      </c>
      <c r="B69" s="14">
        <v>1505.1</v>
      </c>
    </row>
    <row r="70" spans="1:2" ht="13.8" x14ac:dyDescent="0.25">
      <c r="A70" s="15" t="s">
        <v>58</v>
      </c>
      <c r="B70" s="14">
        <v>220</v>
      </c>
    </row>
    <row r="71" spans="1:2" ht="13.8" x14ac:dyDescent="0.25">
      <c r="A71" s="15" t="s">
        <v>59</v>
      </c>
      <c r="B71" s="14"/>
    </row>
    <row r="72" spans="1:2" ht="13.8" x14ac:dyDescent="0.25">
      <c r="A72" s="15" t="s">
        <v>60</v>
      </c>
      <c r="B72" s="14"/>
    </row>
    <row r="73" spans="1:2" ht="13.8" x14ac:dyDescent="0.25">
      <c r="A73" s="15" t="s">
        <v>61</v>
      </c>
      <c r="B73" s="14"/>
    </row>
    <row r="74" spans="1:2" ht="13.8" x14ac:dyDescent="0.25">
      <c r="A74" s="15" t="s">
        <v>62</v>
      </c>
      <c r="B74" s="14">
        <v>175</v>
      </c>
    </row>
    <row r="75" spans="1:2" ht="13.8" x14ac:dyDescent="0.25">
      <c r="A75" s="15" t="s">
        <v>63</v>
      </c>
      <c r="B75" s="14"/>
    </row>
    <row r="76" spans="1:2" ht="13.8" x14ac:dyDescent="0.25">
      <c r="A76" s="16" t="s">
        <v>64</v>
      </c>
      <c r="B76" s="17">
        <f>SUM(B41:B75)</f>
        <v>123611.75</v>
      </c>
    </row>
    <row r="77" spans="1:2" ht="13.8" x14ac:dyDescent="0.25">
      <c r="A77" s="18" t="s">
        <v>65</v>
      </c>
      <c r="B77" s="14"/>
    </row>
    <row r="78" spans="1:2" ht="13.8" x14ac:dyDescent="0.25">
      <c r="A78" s="15"/>
      <c r="B78" s="14"/>
    </row>
    <row r="79" spans="1:2" ht="13.8" x14ac:dyDescent="0.25">
      <c r="A79" s="16" t="s">
        <v>66</v>
      </c>
      <c r="B79" s="19">
        <f>B38-B76</f>
        <v>660.92999999999302</v>
      </c>
    </row>
    <row r="80" spans="1:2" x14ac:dyDescent="0.25">
      <c r="A80" s="20"/>
      <c r="B80" s="20"/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48576"/>
  <sheetViews>
    <sheetView zoomScaleNormal="100" workbookViewId="0">
      <selection activeCellId="1" sqref="A100:E105 A1"/>
    </sheetView>
  </sheetViews>
  <sheetFormatPr baseColWidth="10" defaultColWidth="14.88671875" defaultRowHeight="13.2" x14ac:dyDescent="0.25"/>
  <cols>
    <col min="1" max="1" width="75" customWidth="1"/>
  </cols>
  <sheetData>
    <row r="1" spans="1:2" ht="15.75" customHeight="1" x14ac:dyDescent="0.25">
      <c r="A1" s="66" t="s">
        <v>67</v>
      </c>
      <c r="B1" s="66"/>
    </row>
    <row r="2" spans="1:2" ht="13.8" x14ac:dyDescent="0.25">
      <c r="A2" s="21" t="s">
        <v>68</v>
      </c>
      <c r="B2" s="22" t="s">
        <v>69</v>
      </c>
    </row>
    <row r="3" spans="1:2" ht="13.8" x14ac:dyDescent="0.25">
      <c r="A3" s="23" t="s">
        <v>70</v>
      </c>
      <c r="B3" s="24">
        <v>0</v>
      </c>
    </row>
    <row r="4" spans="1:2" ht="14.4" x14ac:dyDescent="0.3">
      <c r="A4" s="25" t="s">
        <v>71</v>
      </c>
      <c r="B4" s="24">
        <v>0</v>
      </c>
    </row>
    <row r="5" spans="1:2" ht="41.4" x14ac:dyDescent="0.25">
      <c r="A5" s="26" t="s">
        <v>72</v>
      </c>
      <c r="B5" s="24">
        <v>253.6</v>
      </c>
    </row>
    <row r="6" spans="1:2" ht="13.8" x14ac:dyDescent="0.25">
      <c r="A6" s="26" t="s">
        <v>73</v>
      </c>
      <c r="B6" s="24">
        <v>293.43</v>
      </c>
    </row>
    <row r="7" spans="1:2" ht="27.6" x14ac:dyDescent="0.25">
      <c r="A7" s="26" t="s">
        <v>74</v>
      </c>
      <c r="B7" s="24">
        <v>691.47</v>
      </c>
    </row>
    <row r="8" spans="1:2" ht="27.6" x14ac:dyDescent="0.25">
      <c r="A8" s="26" t="s">
        <v>75</v>
      </c>
      <c r="B8" s="24">
        <v>1210</v>
      </c>
    </row>
    <row r="9" spans="1:2" ht="13.8" x14ac:dyDescent="0.25">
      <c r="A9" s="26" t="s">
        <v>76</v>
      </c>
      <c r="B9" s="24">
        <v>0</v>
      </c>
    </row>
    <row r="10" spans="1:2" ht="13.8" x14ac:dyDescent="0.25">
      <c r="A10" s="26" t="s">
        <v>77</v>
      </c>
      <c r="B10" s="24">
        <v>0</v>
      </c>
    </row>
    <row r="11" spans="1:2" ht="13.8" x14ac:dyDescent="0.25">
      <c r="A11" s="26" t="s">
        <v>78</v>
      </c>
      <c r="B11" s="24">
        <v>0</v>
      </c>
    </row>
    <row r="12" spans="1:2" ht="27.6" x14ac:dyDescent="0.25">
      <c r="A12" s="26" t="s">
        <v>79</v>
      </c>
      <c r="B12" s="24">
        <v>0</v>
      </c>
    </row>
    <row r="13" spans="1:2" ht="13.8" x14ac:dyDescent="0.25">
      <c r="A13" s="27"/>
    </row>
    <row r="14" spans="1:2" ht="13.8" x14ac:dyDescent="0.25">
      <c r="A14" s="27" t="s">
        <v>80</v>
      </c>
      <c r="B14" s="28">
        <f>SUM(B3:B12)</f>
        <v>2448.5</v>
      </c>
    </row>
    <row r="1048576" ht="15.75" customHeight="1" x14ac:dyDescent="0.25"/>
  </sheetData>
  <mergeCells count="1">
    <mergeCell ref="A1:B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3"/>
  <sheetViews>
    <sheetView zoomScaleNormal="100" workbookViewId="0">
      <selection activeCellId="1" sqref="A100:E105 A1"/>
    </sheetView>
  </sheetViews>
  <sheetFormatPr baseColWidth="10" defaultColWidth="14.88671875" defaultRowHeight="13.2" x14ac:dyDescent="0.25"/>
  <cols>
    <col min="1" max="1" width="14.109375" customWidth="1"/>
    <col min="2" max="2" width="26" customWidth="1"/>
    <col min="3" max="3" width="10.6640625" customWidth="1"/>
    <col min="4" max="4" width="11.6640625" customWidth="1"/>
    <col min="6" max="6" width="12.44140625" customWidth="1"/>
  </cols>
  <sheetData>
    <row r="1" spans="1:6" ht="13.8" x14ac:dyDescent="0.25">
      <c r="C1" s="29" t="s">
        <v>81</v>
      </c>
      <c r="D1" s="29"/>
      <c r="E1" s="30" t="s">
        <v>82</v>
      </c>
      <c r="F1" s="30"/>
    </row>
    <row r="2" spans="1:6" ht="13.8" x14ac:dyDescent="0.25">
      <c r="A2" s="31">
        <v>43971</v>
      </c>
      <c r="B2" s="32" t="s">
        <v>83</v>
      </c>
      <c r="C2" s="33">
        <v>213.77</v>
      </c>
      <c r="D2" s="34"/>
      <c r="E2" s="32">
        <v>213.77</v>
      </c>
      <c r="F2" s="34"/>
    </row>
    <row r="3" spans="1:6" ht="13.8" x14ac:dyDescent="0.25">
      <c r="A3" s="31">
        <v>43982</v>
      </c>
      <c r="B3" s="32" t="s">
        <v>84</v>
      </c>
      <c r="C3" s="32">
        <v>500</v>
      </c>
      <c r="D3" s="34"/>
      <c r="E3" s="32">
        <v>378.14</v>
      </c>
      <c r="F3" s="34"/>
    </row>
    <row r="4" spans="1:6" ht="13.8" x14ac:dyDescent="0.25">
      <c r="A4" s="31">
        <v>43982</v>
      </c>
      <c r="B4" s="32" t="s">
        <v>85</v>
      </c>
      <c r="C4" s="35">
        <v>474</v>
      </c>
      <c r="D4" s="34"/>
      <c r="E4" s="32">
        <v>474</v>
      </c>
      <c r="F4" s="34"/>
    </row>
    <row r="5" spans="1:6" ht="13.8" x14ac:dyDescent="0.25">
      <c r="A5" s="31">
        <v>43982</v>
      </c>
      <c r="B5" s="32" t="s">
        <v>86</v>
      </c>
      <c r="C5" s="35">
        <v>790</v>
      </c>
      <c r="D5" s="34"/>
      <c r="E5" s="32">
        <v>0</v>
      </c>
      <c r="F5" s="34" t="s">
        <v>87</v>
      </c>
    </row>
    <row r="6" spans="1:6" ht="13.8" x14ac:dyDescent="0.25">
      <c r="A6" s="31">
        <v>43982</v>
      </c>
      <c r="B6" s="32" t="s">
        <v>88</v>
      </c>
      <c r="C6" s="32">
        <v>522.72</v>
      </c>
      <c r="D6" s="34"/>
      <c r="E6" s="32">
        <v>522.72</v>
      </c>
      <c r="F6" s="34"/>
    </row>
    <row r="7" spans="1:6" ht="13.8" x14ac:dyDescent="0.25">
      <c r="A7" s="31">
        <v>43982</v>
      </c>
      <c r="B7" s="32" t="s">
        <v>89</v>
      </c>
      <c r="C7" s="33">
        <v>388.97</v>
      </c>
      <c r="D7" s="34"/>
      <c r="E7" s="36">
        <v>388.97</v>
      </c>
      <c r="F7" s="34"/>
    </row>
    <row r="8" spans="1:6" ht="13.8" x14ac:dyDescent="0.25">
      <c r="A8" s="31">
        <v>43982</v>
      </c>
      <c r="B8" s="32" t="s">
        <v>90</v>
      </c>
      <c r="C8" s="33">
        <v>302.5</v>
      </c>
      <c r="D8" s="34"/>
      <c r="E8" s="32">
        <v>302.5</v>
      </c>
    </row>
    <row r="9" spans="1:6" ht="13.8" x14ac:dyDescent="0.25">
      <c r="A9" s="31">
        <v>43982</v>
      </c>
      <c r="B9" s="32" t="s">
        <v>91</v>
      </c>
      <c r="C9" s="35">
        <v>484</v>
      </c>
      <c r="D9" s="34"/>
      <c r="E9" s="32">
        <v>484</v>
      </c>
      <c r="F9" s="34"/>
    </row>
    <row r="10" spans="1:6" ht="13.8" x14ac:dyDescent="0.25">
      <c r="A10" s="31">
        <v>43982</v>
      </c>
      <c r="B10" s="32" t="s">
        <v>92</v>
      </c>
      <c r="C10" s="33">
        <v>169.4</v>
      </c>
      <c r="D10" s="34"/>
      <c r="E10" s="32">
        <v>0</v>
      </c>
      <c r="F10" s="34" t="s">
        <v>87</v>
      </c>
    </row>
    <row r="11" spans="1:6" ht="13.8" x14ac:dyDescent="0.25">
      <c r="A11" s="31">
        <v>43982</v>
      </c>
      <c r="B11" s="32" t="s">
        <v>93</v>
      </c>
      <c r="C11" s="35">
        <v>52</v>
      </c>
      <c r="D11" s="34"/>
      <c r="E11" s="32">
        <v>0</v>
      </c>
      <c r="F11" s="34" t="s">
        <v>94</v>
      </c>
    </row>
    <row r="12" spans="1:6" ht="13.8" x14ac:dyDescent="0.25">
      <c r="A12" s="32"/>
      <c r="B12" s="37"/>
      <c r="C12" s="32"/>
      <c r="D12" s="32"/>
      <c r="E12" s="32"/>
      <c r="F12" s="32"/>
    </row>
    <row r="13" spans="1:6" ht="13.8" x14ac:dyDescent="0.25">
      <c r="A13" s="32"/>
      <c r="B13" s="38" t="s">
        <v>95</v>
      </c>
      <c r="D13" s="39">
        <f>SUM(C2:C11)</f>
        <v>3897.36</v>
      </c>
      <c r="E13" s="32"/>
      <c r="F13" s="40">
        <f>SUM(E2:E11)</f>
        <v>2764.1</v>
      </c>
    </row>
    <row r="14" spans="1:6" ht="13.8" x14ac:dyDescent="0.25">
      <c r="A14" s="32"/>
      <c r="B14" s="37"/>
      <c r="C14" s="32"/>
      <c r="D14" s="32"/>
      <c r="E14" s="32"/>
      <c r="F14" s="32"/>
    </row>
    <row r="15" spans="1:6" ht="13.8" x14ac:dyDescent="0.25">
      <c r="A15" s="31">
        <v>43992</v>
      </c>
      <c r="B15" s="32" t="s">
        <v>96</v>
      </c>
      <c r="C15" s="32">
        <v>742</v>
      </c>
      <c r="D15" s="32"/>
      <c r="E15" s="32">
        <v>0</v>
      </c>
      <c r="F15" s="32" t="s">
        <v>87</v>
      </c>
    </row>
    <row r="16" spans="1:6" ht="13.8" x14ac:dyDescent="0.25">
      <c r="A16" s="31">
        <v>44006</v>
      </c>
      <c r="B16" s="32" t="s">
        <v>97</v>
      </c>
      <c r="C16" s="33">
        <v>293.43</v>
      </c>
      <c r="D16" s="32"/>
      <c r="E16" s="33">
        <v>0</v>
      </c>
      <c r="F16" s="41" t="s">
        <v>87</v>
      </c>
    </row>
    <row r="17" spans="1:6" ht="13.8" x14ac:dyDescent="0.25">
      <c r="A17" s="31">
        <v>44012</v>
      </c>
      <c r="B17" s="32" t="s">
        <v>98</v>
      </c>
      <c r="C17" s="32">
        <v>500</v>
      </c>
      <c r="D17" s="32"/>
      <c r="E17" s="32">
        <v>378.14</v>
      </c>
      <c r="F17" s="32"/>
    </row>
    <row r="18" spans="1:6" ht="13.8" x14ac:dyDescent="0.25">
      <c r="A18" s="31">
        <v>44012</v>
      </c>
      <c r="B18" s="32" t="s">
        <v>99</v>
      </c>
      <c r="C18" s="35">
        <v>474</v>
      </c>
      <c r="D18" s="32"/>
      <c r="E18" s="35">
        <v>474</v>
      </c>
      <c r="F18" s="32"/>
    </row>
    <row r="19" spans="1:6" ht="13.8" x14ac:dyDescent="0.25">
      <c r="A19" s="31">
        <v>44012</v>
      </c>
      <c r="B19" s="32" t="s">
        <v>100</v>
      </c>
      <c r="C19" s="35">
        <v>790</v>
      </c>
      <c r="D19" s="32"/>
      <c r="E19" s="35">
        <v>0</v>
      </c>
      <c r="F19" s="34" t="s">
        <v>87</v>
      </c>
    </row>
    <row r="20" spans="1:6" ht="13.8" x14ac:dyDescent="0.25">
      <c r="A20" s="31">
        <v>44012</v>
      </c>
      <c r="B20" s="32" t="s">
        <v>91</v>
      </c>
      <c r="C20" s="35">
        <v>484</v>
      </c>
      <c r="D20" s="32"/>
      <c r="E20" s="35">
        <v>484</v>
      </c>
      <c r="F20" s="34"/>
    </row>
    <row r="21" spans="1:6" ht="13.8" x14ac:dyDescent="0.25">
      <c r="A21" s="31">
        <v>44012</v>
      </c>
      <c r="B21" s="32" t="s">
        <v>92</v>
      </c>
      <c r="C21" s="33">
        <v>169.4</v>
      </c>
      <c r="D21" s="32"/>
      <c r="E21" s="33">
        <v>0</v>
      </c>
      <c r="F21" s="34" t="s">
        <v>87</v>
      </c>
    </row>
    <row r="22" spans="1:6" ht="13.8" x14ac:dyDescent="0.25">
      <c r="A22" s="31">
        <v>44012</v>
      </c>
      <c r="B22" s="32" t="s">
        <v>93</v>
      </c>
      <c r="C22" s="35">
        <v>52</v>
      </c>
      <c r="D22" s="32"/>
      <c r="E22" s="35">
        <v>0</v>
      </c>
      <c r="F22" s="34" t="s">
        <v>94</v>
      </c>
    </row>
    <row r="23" spans="1:6" ht="13.8" x14ac:dyDescent="0.25">
      <c r="A23" s="31">
        <v>44012</v>
      </c>
      <c r="B23" s="37" t="s">
        <v>101</v>
      </c>
      <c r="C23" s="32"/>
      <c r="D23" s="32"/>
      <c r="E23" s="32">
        <v>317</v>
      </c>
      <c r="F23" s="32"/>
    </row>
    <row r="24" spans="1:6" ht="13.8" x14ac:dyDescent="0.25">
      <c r="A24" s="32"/>
      <c r="B24" s="38" t="s">
        <v>102</v>
      </c>
      <c r="D24" s="40">
        <f>SUM(C15:C22)</f>
        <v>3504.8300000000004</v>
      </c>
      <c r="E24" s="32"/>
      <c r="F24" s="40">
        <f>SUM(E15:E23)</f>
        <v>1653.1399999999999</v>
      </c>
    </row>
    <row r="25" spans="1:6" ht="13.8" x14ac:dyDescent="0.25">
      <c r="A25" s="32"/>
      <c r="B25" s="37"/>
      <c r="C25" s="32"/>
      <c r="D25" s="32"/>
      <c r="E25" s="32"/>
      <c r="F25" s="32"/>
    </row>
    <row r="26" spans="1:6" ht="13.8" x14ac:dyDescent="0.25">
      <c r="A26" s="31">
        <v>44022</v>
      </c>
      <c r="B26" s="32" t="s">
        <v>103</v>
      </c>
      <c r="C26" s="32">
        <v>742</v>
      </c>
      <c r="D26" s="32"/>
      <c r="E26" s="32">
        <v>1482.64</v>
      </c>
      <c r="F26" s="34" t="s">
        <v>104</v>
      </c>
    </row>
    <row r="27" spans="1:6" ht="13.8" x14ac:dyDescent="0.25">
      <c r="A27" s="31">
        <v>44031</v>
      </c>
      <c r="B27" s="32" t="s">
        <v>105</v>
      </c>
      <c r="C27" s="33">
        <v>1137.79</v>
      </c>
      <c r="D27" s="32"/>
      <c r="E27" s="33">
        <v>0</v>
      </c>
      <c r="F27" s="34" t="s">
        <v>106</v>
      </c>
    </row>
    <row r="28" spans="1:6" ht="13.8" x14ac:dyDescent="0.25">
      <c r="A28" s="31">
        <v>44036</v>
      </c>
      <c r="B28" s="32" t="s">
        <v>97</v>
      </c>
      <c r="C28" s="32"/>
      <c r="D28" s="32"/>
      <c r="E28" s="32">
        <v>293.43</v>
      </c>
      <c r="F28" s="34"/>
    </row>
    <row r="29" spans="1:6" ht="13.8" x14ac:dyDescent="0.25">
      <c r="A29" s="31">
        <v>44043</v>
      </c>
      <c r="B29" s="32" t="s">
        <v>98</v>
      </c>
      <c r="C29" s="32">
        <v>500</v>
      </c>
      <c r="D29" s="32"/>
      <c r="E29" s="32">
        <v>378.14</v>
      </c>
      <c r="F29" s="34"/>
    </row>
    <row r="30" spans="1:6" ht="13.8" x14ac:dyDescent="0.25">
      <c r="A30" s="31">
        <v>44043</v>
      </c>
      <c r="B30" s="32" t="s">
        <v>99</v>
      </c>
      <c r="C30" s="32">
        <v>474</v>
      </c>
      <c r="D30" s="32" t="s">
        <v>107</v>
      </c>
      <c r="E30" s="32">
        <v>474</v>
      </c>
      <c r="F30" s="34"/>
    </row>
    <row r="31" spans="1:6" ht="13.8" x14ac:dyDescent="0.25">
      <c r="A31" s="31">
        <v>44043</v>
      </c>
      <c r="B31" s="32" t="s">
        <v>100</v>
      </c>
      <c r="C31" s="35">
        <v>790</v>
      </c>
      <c r="D31" s="32"/>
      <c r="E31" s="35">
        <v>2370</v>
      </c>
      <c r="F31" s="34" t="s">
        <v>108</v>
      </c>
    </row>
    <row r="32" spans="1:6" ht="13.8" x14ac:dyDescent="0.25">
      <c r="A32" s="31">
        <v>44043</v>
      </c>
      <c r="B32" s="32" t="s">
        <v>91</v>
      </c>
      <c r="C32" s="35">
        <v>484</v>
      </c>
      <c r="D32" s="32"/>
      <c r="E32" s="35">
        <v>484</v>
      </c>
      <c r="F32" s="34"/>
    </row>
    <row r="33" spans="1:6" ht="13.8" x14ac:dyDescent="0.25">
      <c r="A33" s="31">
        <v>44043</v>
      </c>
      <c r="B33" s="32" t="s">
        <v>92</v>
      </c>
      <c r="C33" s="33">
        <v>169.4</v>
      </c>
      <c r="D33" s="32"/>
      <c r="E33" s="33">
        <v>508.2</v>
      </c>
      <c r="F33" s="34" t="s">
        <v>108</v>
      </c>
    </row>
    <row r="34" spans="1:6" ht="13.8" x14ac:dyDescent="0.25">
      <c r="A34" s="31">
        <v>44043</v>
      </c>
      <c r="B34" s="32" t="s">
        <v>93</v>
      </c>
      <c r="C34" s="35">
        <v>52</v>
      </c>
      <c r="D34" s="32"/>
      <c r="E34" s="35">
        <v>0</v>
      </c>
      <c r="F34" s="34" t="s">
        <v>94</v>
      </c>
    </row>
    <row r="35" spans="1:6" ht="13.8" x14ac:dyDescent="0.25">
      <c r="A35" s="32"/>
      <c r="B35" s="37"/>
      <c r="C35" s="32"/>
      <c r="D35" s="32"/>
      <c r="E35" s="32"/>
      <c r="F35" s="32"/>
    </row>
    <row r="36" spans="1:6" ht="13.8" x14ac:dyDescent="0.25">
      <c r="A36" s="32"/>
      <c r="B36" s="38" t="s">
        <v>109</v>
      </c>
      <c r="D36" s="40">
        <f>SUM(C26:C34)</f>
        <v>4349.1899999999996</v>
      </c>
      <c r="E36" s="32"/>
      <c r="F36" s="40">
        <f>SUM(E26:E33)</f>
        <v>5990.41</v>
      </c>
    </row>
    <row r="37" spans="1:6" ht="13.8" x14ac:dyDescent="0.25">
      <c r="A37" s="32"/>
      <c r="B37" s="37"/>
      <c r="C37" s="32"/>
      <c r="D37" s="32"/>
      <c r="E37" s="32"/>
      <c r="F37" s="32"/>
    </row>
    <row r="38" spans="1:6" ht="13.8" x14ac:dyDescent="0.25">
      <c r="A38" s="31">
        <v>44053</v>
      </c>
      <c r="B38" s="32" t="s">
        <v>110</v>
      </c>
      <c r="C38" s="32">
        <v>742</v>
      </c>
      <c r="D38" s="32"/>
      <c r="E38" s="32">
        <v>741.32</v>
      </c>
      <c r="F38" s="32"/>
    </row>
    <row r="39" spans="1:6" ht="13.8" x14ac:dyDescent="0.25">
      <c r="A39" s="31">
        <v>44074</v>
      </c>
      <c r="B39" s="32" t="s">
        <v>98</v>
      </c>
      <c r="C39" s="32">
        <v>500</v>
      </c>
      <c r="D39" s="32"/>
      <c r="E39" s="32">
        <v>378.14</v>
      </c>
      <c r="F39" s="32"/>
    </row>
    <row r="40" spans="1:6" ht="13.8" x14ac:dyDescent="0.25">
      <c r="A40" s="31">
        <v>44074</v>
      </c>
      <c r="B40" s="32" t="s">
        <v>99</v>
      </c>
      <c r="C40" s="32">
        <v>474</v>
      </c>
      <c r="D40" s="32" t="s">
        <v>107</v>
      </c>
      <c r="E40" s="32">
        <v>474</v>
      </c>
      <c r="F40" s="32"/>
    </row>
    <row r="41" spans="1:6" ht="13.8" x14ac:dyDescent="0.25">
      <c r="A41" s="31">
        <v>44074</v>
      </c>
      <c r="B41" s="32" t="s">
        <v>100</v>
      </c>
      <c r="C41" s="35">
        <v>790</v>
      </c>
      <c r="D41" s="32"/>
      <c r="E41" s="35">
        <v>790</v>
      </c>
      <c r="F41" s="32"/>
    </row>
    <row r="42" spans="1:6" ht="13.8" x14ac:dyDescent="0.25">
      <c r="A42" s="31">
        <v>44074</v>
      </c>
      <c r="B42" s="32" t="s">
        <v>91</v>
      </c>
      <c r="C42" s="35">
        <v>484</v>
      </c>
      <c r="D42" s="32"/>
      <c r="E42" s="35">
        <v>484</v>
      </c>
      <c r="F42" s="32"/>
    </row>
    <row r="43" spans="1:6" ht="13.8" x14ac:dyDescent="0.25">
      <c r="A43" s="38" t="s">
        <v>111</v>
      </c>
      <c r="B43" s="32" t="s">
        <v>92</v>
      </c>
      <c r="C43" s="33">
        <v>169.4</v>
      </c>
      <c r="D43" s="32"/>
      <c r="E43" s="33">
        <v>169.4</v>
      </c>
      <c r="F43" s="32"/>
    </row>
    <row r="44" spans="1:6" ht="13.8" x14ac:dyDescent="0.25">
      <c r="A44" s="31">
        <v>44074</v>
      </c>
      <c r="B44" s="32" t="s">
        <v>93</v>
      </c>
      <c r="C44" s="35">
        <v>52</v>
      </c>
      <c r="D44" s="32"/>
      <c r="E44" s="35">
        <v>0</v>
      </c>
      <c r="F44" s="34" t="s">
        <v>94</v>
      </c>
    </row>
    <row r="45" spans="1:6" ht="13.8" x14ac:dyDescent="0.25">
      <c r="A45" s="32"/>
      <c r="B45" s="37"/>
      <c r="C45" s="32"/>
      <c r="D45" s="32"/>
      <c r="E45" s="32"/>
      <c r="F45" s="32"/>
    </row>
    <row r="46" spans="1:6" ht="13.8" x14ac:dyDescent="0.25">
      <c r="A46" s="32"/>
      <c r="B46" s="38" t="s">
        <v>112</v>
      </c>
      <c r="D46" s="40">
        <f>SUM(C38:C44)</f>
        <v>3211.4</v>
      </c>
      <c r="E46" s="32"/>
      <c r="F46" s="40">
        <f>SUM(E38:E44)</f>
        <v>3036.86</v>
      </c>
    </row>
    <row r="47" spans="1:6" ht="13.8" x14ac:dyDescent="0.25">
      <c r="A47" s="32"/>
      <c r="B47" s="37"/>
      <c r="C47" s="32"/>
      <c r="D47" s="32"/>
      <c r="E47" s="32"/>
      <c r="F47" s="32"/>
    </row>
    <row r="48" spans="1:6" ht="13.8" x14ac:dyDescent="0.25">
      <c r="A48" s="31">
        <v>44084</v>
      </c>
      <c r="B48" s="32" t="s">
        <v>113</v>
      </c>
      <c r="C48" s="32">
        <v>742</v>
      </c>
      <c r="D48" s="32"/>
      <c r="E48" s="32">
        <v>741.32</v>
      </c>
      <c r="F48" s="32"/>
    </row>
    <row r="49" spans="1:6" ht="13.8" x14ac:dyDescent="0.25">
      <c r="A49" s="31">
        <v>44098</v>
      </c>
      <c r="B49" s="32" t="s">
        <v>114</v>
      </c>
      <c r="C49" s="33">
        <v>293.43</v>
      </c>
      <c r="D49" s="32"/>
      <c r="E49" s="33">
        <v>293.43</v>
      </c>
      <c r="F49" s="32"/>
    </row>
    <row r="50" spans="1:6" ht="13.8" x14ac:dyDescent="0.25">
      <c r="A50" s="31">
        <v>44104</v>
      </c>
      <c r="B50" s="32" t="s">
        <v>98</v>
      </c>
      <c r="C50" s="32">
        <v>500</v>
      </c>
      <c r="D50" s="32"/>
      <c r="E50" s="32">
        <v>378.14</v>
      </c>
      <c r="F50" s="32"/>
    </row>
    <row r="51" spans="1:6" ht="13.8" x14ac:dyDescent="0.25">
      <c r="A51" s="31">
        <v>44104</v>
      </c>
      <c r="B51" s="32" t="s">
        <v>99</v>
      </c>
      <c r="C51" s="32">
        <v>474</v>
      </c>
      <c r="D51" s="32"/>
      <c r="E51" s="32">
        <v>474</v>
      </c>
      <c r="F51" s="32"/>
    </row>
    <row r="52" spans="1:6" ht="13.8" x14ac:dyDescent="0.25">
      <c r="A52" s="31">
        <v>44104</v>
      </c>
      <c r="B52" s="32" t="s">
        <v>100</v>
      </c>
      <c r="C52" s="35">
        <v>790</v>
      </c>
      <c r="D52" s="32"/>
      <c r="E52" s="35">
        <v>790</v>
      </c>
      <c r="F52" s="32"/>
    </row>
    <row r="53" spans="1:6" ht="13.8" x14ac:dyDescent="0.25">
      <c r="A53" s="31">
        <v>44104</v>
      </c>
      <c r="B53" s="32" t="s">
        <v>91</v>
      </c>
      <c r="C53" s="35">
        <v>484</v>
      </c>
      <c r="D53" s="32"/>
      <c r="E53" s="35">
        <v>484</v>
      </c>
      <c r="F53" s="32"/>
    </row>
    <row r="54" spans="1:6" ht="13.8" x14ac:dyDescent="0.25">
      <c r="A54" s="31">
        <v>44104</v>
      </c>
      <c r="B54" s="32" t="s">
        <v>92</v>
      </c>
      <c r="C54" s="33">
        <v>169.4</v>
      </c>
      <c r="D54" s="32"/>
      <c r="E54" s="33">
        <v>169.4</v>
      </c>
      <c r="F54" s="32"/>
    </row>
    <row r="55" spans="1:6" ht="13.8" x14ac:dyDescent="0.25">
      <c r="A55" s="31">
        <v>44104</v>
      </c>
      <c r="B55" s="32" t="s">
        <v>93</v>
      </c>
      <c r="C55" s="35">
        <v>52</v>
      </c>
      <c r="D55" s="32"/>
      <c r="E55" s="35">
        <v>260</v>
      </c>
      <c r="F55" s="34" t="s">
        <v>115</v>
      </c>
    </row>
    <row r="56" spans="1:6" ht="13.8" x14ac:dyDescent="0.25">
      <c r="A56" s="31">
        <v>44104</v>
      </c>
      <c r="B56" s="37" t="s">
        <v>101</v>
      </c>
      <c r="C56" s="32"/>
      <c r="D56" s="32"/>
      <c r="E56" s="32">
        <v>317</v>
      </c>
      <c r="F56" s="32"/>
    </row>
    <row r="57" spans="1:6" ht="13.8" x14ac:dyDescent="0.25">
      <c r="A57" s="32"/>
      <c r="B57" s="38" t="s">
        <v>116</v>
      </c>
      <c r="D57" s="40">
        <f>SUM(C48:C55)</f>
        <v>3504.8300000000004</v>
      </c>
      <c r="E57" s="32"/>
      <c r="F57" s="40">
        <f>SUM(E48:E56)</f>
        <v>3907.29</v>
      </c>
    </row>
    <row r="58" spans="1:6" ht="13.8" x14ac:dyDescent="0.25">
      <c r="A58" s="32"/>
      <c r="B58" s="32"/>
      <c r="C58" s="33">
        <f>SUM(C2:C55)</f>
        <v>18467.61</v>
      </c>
      <c r="D58" s="32"/>
      <c r="E58" s="32"/>
      <c r="F58" s="32"/>
    </row>
    <row r="59" spans="1:6" ht="13.8" x14ac:dyDescent="0.25">
      <c r="A59" s="32"/>
      <c r="B59" s="32"/>
      <c r="C59" s="37"/>
      <c r="D59" s="32"/>
      <c r="E59" s="32"/>
      <c r="F59" s="32"/>
    </row>
    <row r="60" spans="1:6" ht="13.8" x14ac:dyDescent="0.25">
      <c r="A60" s="32"/>
      <c r="B60" s="32"/>
      <c r="C60" s="37"/>
      <c r="D60" s="32"/>
      <c r="E60" s="32"/>
      <c r="F60" s="32"/>
    </row>
    <row r="61" spans="1:6" ht="13.8" x14ac:dyDescent="0.25">
      <c r="A61" s="32" t="s">
        <v>117</v>
      </c>
      <c r="B61" s="32" t="s">
        <v>118</v>
      </c>
      <c r="C61" s="42">
        <f>C58</f>
        <v>18467.61</v>
      </c>
      <c r="D61" s="32"/>
      <c r="E61" s="32"/>
      <c r="F61" s="40">
        <f>SUM(E2:E59)</f>
        <v>17351.800000000003</v>
      </c>
    </row>
    <row r="62" spans="1:6" ht="13.8" x14ac:dyDescent="0.25">
      <c r="A62" s="43" t="s">
        <v>10</v>
      </c>
      <c r="B62" s="43" t="s">
        <v>119</v>
      </c>
      <c r="C62" s="43"/>
      <c r="D62" s="43"/>
      <c r="E62" s="43"/>
      <c r="F62" s="43"/>
    </row>
    <row r="63" spans="1:6" ht="13.8" x14ac:dyDescent="0.25">
      <c r="A63" s="43" t="s">
        <v>120</v>
      </c>
      <c r="B63" s="44" t="s">
        <v>121</v>
      </c>
      <c r="C63" s="43"/>
      <c r="D63" s="43"/>
      <c r="E63" s="43"/>
      <c r="F63" s="43"/>
    </row>
    <row r="65" spans="1:7" ht="13.8" x14ac:dyDescent="0.25">
      <c r="A65" s="45">
        <v>44114</v>
      </c>
      <c r="B65" s="36" t="s">
        <v>105</v>
      </c>
      <c r="C65" s="36"/>
      <c r="D65" s="36"/>
      <c r="E65" s="36">
        <v>1177.6199999999999</v>
      </c>
      <c r="F65" s="41" t="s">
        <v>122</v>
      </c>
      <c r="G65" s="36"/>
    </row>
    <row r="66" spans="1:7" ht="13.8" x14ac:dyDescent="0.25">
      <c r="A66" s="45">
        <v>44114</v>
      </c>
      <c r="B66" s="36" t="s">
        <v>123</v>
      </c>
      <c r="C66" s="36"/>
      <c r="D66" s="36"/>
      <c r="E66" s="36">
        <v>741.32</v>
      </c>
      <c r="F66" s="36"/>
      <c r="G66" s="36"/>
    </row>
    <row r="67" spans="1:7" ht="13.8" x14ac:dyDescent="0.25">
      <c r="A67" s="45">
        <v>44135</v>
      </c>
      <c r="B67" s="36" t="s">
        <v>98</v>
      </c>
      <c r="C67" s="36"/>
      <c r="D67" s="36"/>
      <c r="E67" s="36">
        <v>378.14</v>
      </c>
      <c r="F67" s="36"/>
      <c r="G67" s="36"/>
    </row>
    <row r="68" spans="1:7" ht="13.8" x14ac:dyDescent="0.25">
      <c r="A68" s="45">
        <v>44135</v>
      </c>
      <c r="B68" s="36" t="s">
        <v>99</v>
      </c>
      <c r="E68" s="36">
        <v>474</v>
      </c>
    </row>
    <row r="69" spans="1:7" ht="13.8" x14ac:dyDescent="0.25">
      <c r="A69" s="45">
        <v>44135</v>
      </c>
      <c r="B69" s="36" t="s">
        <v>100</v>
      </c>
      <c r="E69" s="36">
        <v>790</v>
      </c>
    </row>
    <row r="70" spans="1:7" ht="13.8" x14ac:dyDescent="0.25">
      <c r="A70" s="45">
        <v>44135</v>
      </c>
      <c r="B70" s="36" t="s">
        <v>91</v>
      </c>
      <c r="E70" s="36">
        <v>484</v>
      </c>
    </row>
    <row r="71" spans="1:7" ht="13.8" x14ac:dyDescent="0.25">
      <c r="A71" s="45">
        <v>44135</v>
      </c>
      <c r="B71" s="36" t="s">
        <v>124</v>
      </c>
      <c r="E71" s="36">
        <v>169.4</v>
      </c>
    </row>
    <row r="72" spans="1:7" ht="13.8" x14ac:dyDescent="0.25">
      <c r="A72" s="45">
        <v>44135</v>
      </c>
      <c r="B72" s="36" t="s">
        <v>93</v>
      </c>
      <c r="E72" s="36">
        <v>52</v>
      </c>
    </row>
    <row r="74" spans="1:7" ht="13.8" x14ac:dyDescent="0.25">
      <c r="B74" s="46" t="s">
        <v>125</v>
      </c>
      <c r="F74" s="47">
        <f>SUM(E65:E72)</f>
        <v>4266.4799999999996</v>
      </c>
    </row>
    <row r="76" spans="1:7" ht="13.8" x14ac:dyDescent="0.25">
      <c r="A76" s="45">
        <v>44145</v>
      </c>
      <c r="B76" s="36" t="s">
        <v>126</v>
      </c>
      <c r="E76" s="36">
        <v>741.32</v>
      </c>
    </row>
    <row r="77" spans="1:7" ht="13.8" x14ac:dyDescent="0.25">
      <c r="A77" s="45">
        <v>44165</v>
      </c>
      <c r="B77" s="36" t="s">
        <v>98</v>
      </c>
      <c r="E77" s="36">
        <v>378.14</v>
      </c>
    </row>
    <row r="78" spans="1:7" ht="13.8" x14ac:dyDescent="0.25">
      <c r="A78" s="45">
        <v>44165</v>
      </c>
      <c r="B78" s="36" t="s">
        <v>99</v>
      </c>
      <c r="E78" s="36">
        <v>474</v>
      </c>
    </row>
    <row r="79" spans="1:7" ht="13.8" x14ac:dyDescent="0.25">
      <c r="A79" s="45">
        <v>44165</v>
      </c>
      <c r="B79" s="36" t="s">
        <v>100</v>
      </c>
      <c r="E79" s="36">
        <v>790</v>
      </c>
    </row>
    <row r="80" spans="1:7" ht="13.8" x14ac:dyDescent="0.25">
      <c r="A80" s="45">
        <v>44165</v>
      </c>
      <c r="B80" s="36" t="s">
        <v>91</v>
      </c>
      <c r="E80" s="36">
        <v>484</v>
      </c>
    </row>
    <row r="81" spans="1:6" ht="13.8" x14ac:dyDescent="0.25">
      <c r="A81" s="45">
        <v>44165</v>
      </c>
      <c r="B81" s="36" t="s">
        <v>124</v>
      </c>
      <c r="E81" s="36">
        <v>169.4</v>
      </c>
    </row>
    <row r="82" spans="1:6" ht="13.8" x14ac:dyDescent="0.25">
      <c r="A82" s="45">
        <v>44165</v>
      </c>
      <c r="B82" s="36" t="s">
        <v>93</v>
      </c>
      <c r="E82" s="36">
        <v>52</v>
      </c>
    </row>
    <row r="84" spans="1:6" ht="13.8" x14ac:dyDescent="0.25">
      <c r="B84" s="46" t="s">
        <v>127</v>
      </c>
      <c r="F84" s="47">
        <f>SUM(E76:E82)</f>
        <v>3088.86</v>
      </c>
    </row>
    <row r="86" spans="1:6" ht="13.8" x14ac:dyDescent="0.25">
      <c r="A86" s="45">
        <v>44175</v>
      </c>
      <c r="B86" s="36" t="s">
        <v>128</v>
      </c>
      <c r="E86" s="36">
        <v>741.32</v>
      </c>
    </row>
    <row r="87" spans="1:6" ht="13.8" x14ac:dyDescent="0.25">
      <c r="A87" s="45">
        <v>44196</v>
      </c>
      <c r="B87" s="36" t="s">
        <v>98</v>
      </c>
      <c r="E87" s="36">
        <v>378.14</v>
      </c>
    </row>
    <row r="88" spans="1:6" ht="13.8" x14ac:dyDescent="0.25">
      <c r="A88" s="45">
        <v>44196</v>
      </c>
      <c r="B88" s="36" t="s">
        <v>99</v>
      </c>
      <c r="E88" s="36">
        <v>474</v>
      </c>
    </row>
    <row r="89" spans="1:6" ht="13.8" x14ac:dyDescent="0.25">
      <c r="A89" s="45">
        <v>44196</v>
      </c>
      <c r="B89" s="36" t="s">
        <v>100</v>
      </c>
      <c r="E89" s="36">
        <v>790</v>
      </c>
    </row>
    <row r="90" spans="1:6" ht="13.8" x14ac:dyDescent="0.25">
      <c r="A90" s="45">
        <v>44196</v>
      </c>
      <c r="B90" s="36" t="s">
        <v>91</v>
      </c>
      <c r="E90" s="36">
        <v>484</v>
      </c>
    </row>
    <row r="91" spans="1:6" ht="13.8" x14ac:dyDescent="0.25">
      <c r="A91" s="45">
        <v>44196</v>
      </c>
      <c r="B91" s="36" t="s">
        <v>124</v>
      </c>
      <c r="E91" s="36">
        <v>169.4</v>
      </c>
    </row>
    <row r="92" spans="1:6" ht="13.8" x14ac:dyDescent="0.25">
      <c r="A92" s="45">
        <v>44196</v>
      </c>
      <c r="B92" s="36" t="s">
        <v>93</v>
      </c>
      <c r="E92" s="36">
        <v>52</v>
      </c>
    </row>
    <row r="93" spans="1:6" ht="13.8" x14ac:dyDescent="0.25">
      <c r="A93" s="45">
        <v>44196</v>
      </c>
      <c r="B93" s="36" t="s">
        <v>129</v>
      </c>
      <c r="E93" s="36">
        <v>4000</v>
      </c>
    </row>
    <row r="94" spans="1:6" ht="13.8" x14ac:dyDescent="0.25">
      <c r="A94" s="45">
        <v>44196</v>
      </c>
      <c r="B94" s="36" t="s">
        <v>130</v>
      </c>
      <c r="E94" s="36">
        <v>2000</v>
      </c>
    </row>
    <row r="96" spans="1:6" ht="13.8" x14ac:dyDescent="0.25">
      <c r="B96" s="46" t="s">
        <v>131</v>
      </c>
      <c r="F96" s="47">
        <f>SUM(E86:E94)</f>
        <v>9088.86</v>
      </c>
    </row>
    <row r="98" spans="1:5" ht="13.8" x14ac:dyDescent="0.25">
      <c r="E98" s="47">
        <f>SUM(E2:E96)</f>
        <v>33796</v>
      </c>
    </row>
    <row r="100" spans="1:5" ht="13.8" x14ac:dyDescent="0.25">
      <c r="A100" s="48" t="s">
        <v>10</v>
      </c>
      <c r="B100" s="49" t="s">
        <v>132</v>
      </c>
      <c r="D100" s="41">
        <v>3527</v>
      </c>
      <c r="E100" s="50"/>
    </row>
    <row r="101" spans="1:5" ht="13.8" x14ac:dyDescent="0.25">
      <c r="A101" s="41" t="s">
        <v>120</v>
      </c>
      <c r="B101" s="41">
        <v>2000</v>
      </c>
      <c r="D101" s="41">
        <v>2000</v>
      </c>
      <c r="E101" s="50">
        <v>28229</v>
      </c>
    </row>
    <row r="102" spans="1:5" ht="13.8" x14ac:dyDescent="0.25">
      <c r="B102" s="41">
        <v>2000</v>
      </c>
      <c r="D102" s="41">
        <v>2000</v>
      </c>
      <c r="E102" s="50">
        <v>26229</v>
      </c>
    </row>
    <row r="103" spans="1:5" ht="13.8" x14ac:dyDescent="0.25">
      <c r="B103" s="41">
        <v>2000</v>
      </c>
      <c r="D103" s="41">
        <v>2000</v>
      </c>
      <c r="E103" s="50">
        <v>24229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3"/>
  <sheetViews>
    <sheetView zoomScaleNormal="100" workbookViewId="0">
      <selection activeCellId="1" sqref="A100:E105 A1"/>
    </sheetView>
  </sheetViews>
  <sheetFormatPr baseColWidth="10" defaultColWidth="14.88671875" defaultRowHeight="13.2" x14ac:dyDescent="0.25"/>
  <cols>
    <col min="2" max="2" width="26.33203125" customWidth="1"/>
  </cols>
  <sheetData>
    <row r="1" spans="1:8" ht="13.8" x14ac:dyDescent="0.25">
      <c r="C1" s="29" t="s">
        <v>81</v>
      </c>
      <c r="D1" s="29"/>
      <c r="E1" s="30" t="s">
        <v>82</v>
      </c>
      <c r="F1" s="30"/>
      <c r="G1" s="47" t="s">
        <v>133</v>
      </c>
      <c r="H1" s="47"/>
    </row>
    <row r="2" spans="1:8" ht="13.8" x14ac:dyDescent="0.25">
      <c r="A2" s="31">
        <v>43971</v>
      </c>
      <c r="B2" s="32" t="s">
        <v>83</v>
      </c>
      <c r="C2" s="33">
        <v>213.77</v>
      </c>
      <c r="D2" s="34"/>
      <c r="E2" s="32">
        <v>213.77</v>
      </c>
      <c r="F2" s="34"/>
      <c r="G2" s="51">
        <v>213.77</v>
      </c>
    </row>
    <row r="3" spans="1:8" ht="13.8" x14ac:dyDescent="0.25">
      <c r="A3" s="31">
        <v>43982</v>
      </c>
      <c r="B3" s="32" t="s">
        <v>134</v>
      </c>
      <c r="C3" s="32"/>
      <c r="D3" s="34"/>
      <c r="E3" s="43"/>
      <c r="F3" s="34"/>
      <c r="G3" s="50">
        <v>-242</v>
      </c>
    </row>
    <row r="4" spans="1:8" ht="13.8" x14ac:dyDescent="0.25">
      <c r="A4" s="31">
        <v>43982</v>
      </c>
      <c r="B4" s="32" t="s">
        <v>84</v>
      </c>
      <c r="C4" s="32">
        <v>500</v>
      </c>
      <c r="D4" s="34"/>
      <c r="E4" s="32">
        <v>378.14</v>
      </c>
      <c r="F4" s="34"/>
      <c r="G4" s="52">
        <v>378.14</v>
      </c>
    </row>
    <row r="5" spans="1:8" ht="13.8" x14ac:dyDescent="0.25">
      <c r="A5" s="31">
        <v>43982</v>
      </c>
      <c r="B5" s="32" t="s">
        <v>135</v>
      </c>
      <c r="C5" s="35">
        <v>474</v>
      </c>
      <c r="D5" s="34"/>
      <c r="E5" s="32"/>
      <c r="F5" s="34"/>
      <c r="G5" s="52"/>
    </row>
    <row r="6" spans="1:8" ht="13.8" x14ac:dyDescent="0.25">
      <c r="A6" s="31">
        <v>43982</v>
      </c>
      <c r="B6" s="32" t="s">
        <v>86</v>
      </c>
      <c r="C6" s="35">
        <v>790</v>
      </c>
      <c r="D6" s="34"/>
      <c r="E6" s="32">
        <v>0</v>
      </c>
      <c r="F6" s="34" t="s">
        <v>87</v>
      </c>
      <c r="G6" s="32">
        <v>0</v>
      </c>
      <c r="H6" s="34" t="s">
        <v>87</v>
      </c>
    </row>
    <row r="7" spans="1:8" ht="13.8" x14ac:dyDescent="0.25">
      <c r="A7" s="31">
        <v>43982</v>
      </c>
      <c r="B7" s="32" t="s">
        <v>88</v>
      </c>
      <c r="C7" s="32">
        <v>522.72</v>
      </c>
      <c r="D7" s="34"/>
      <c r="E7" s="32">
        <v>522.72</v>
      </c>
      <c r="F7" s="34"/>
      <c r="G7" s="52">
        <v>522.72</v>
      </c>
      <c r="H7" s="34"/>
    </row>
    <row r="8" spans="1:8" ht="13.8" x14ac:dyDescent="0.25">
      <c r="A8" s="31">
        <v>43982</v>
      </c>
      <c r="B8" s="32" t="s">
        <v>89</v>
      </c>
      <c r="C8" s="33">
        <v>388.97</v>
      </c>
      <c r="D8" s="34"/>
      <c r="E8" s="36">
        <v>388.97</v>
      </c>
      <c r="F8" s="34"/>
      <c r="G8" s="51">
        <v>388.97</v>
      </c>
      <c r="H8" s="34"/>
    </row>
    <row r="9" spans="1:8" ht="13.8" x14ac:dyDescent="0.25">
      <c r="A9" s="31">
        <v>43982</v>
      </c>
      <c r="B9" s="32" t="s">
        <v>90</v>
      </c>
      <c r="C9" s="33">
        <v>302.5</v>
      </c>
      <c r="D9" s="34"/>
      <c r="E9" s="32">
        <v>302.5</v>
      </c>
      <c r="G9" s="52">
        <v>302.5</v>
      </c>
    </row>
    <row r="10" spans="1:8" ht="13.8" x14ac:dyDescent="0.25">
      <c r="A10" s="31">
        <v>43982</v>
      </c>
      <c r="B10" s="32" t="s">
        <v>91</v>
      </c>
      <c r="C10" s="35">
        <v>484</v>
      </c>
      <c r="D10" s="34"/>
      <c r="E10" s="32">
        <v>484</v>
      </c>
      <c r="F10" s="34"/>
      <c r="G10" s="52">
        <v>484</v>
      </c>
      <c r="H10" s="34"/>
    </row>
    <row r="11" spans="1:8" ht="13.8" x14ac:dyDescent="0.25">
      <c r="A11" s="31">
        <v>43982</v>
      </c>
      <c r="B11" s="32" t="s">
        <v>92</v>
      </c>
      <c r="C11" s="33">
        <v>169.4</v>
      </c>
      <c r="D11" s="34"/>
      <c r="E11" s="32">
        <v>0</v>
      </c>
      <c r="F11" s="34" t="s">
        <v>87</v>
      </c>
      <c r="G11" s="32">
        <v>0</v>
      </c>
      <c r="H11" s="34" t="s">
        <v>87</v>
      </c>
    </row>
    <row r="12" spans="1:8" ht="13.8" x14ac:dyDescent="0.25">
      <c r="A12" s="31">
        <v>43982</v>
      </c>
      <c r="B12" s="32" t="s">
        <v>136</v>
      </c>
      <c r="C12" s="35"/>
      <c r="D12" s="34"/>
      <c r="E12" s="32"/>
      <c r="F12" s="34"/>
      <c r="G12" s="53">
        <v>126</v>
      </c>
      <c r="H12" s="34"/>
    </row>
    <row r="13" spans="1:8" ht="13.8" x14ac:dyDescent="0.25">
      <c r="A13" s="31">
        <v>43982</v>
      </c>
      <c r="B13" s="32" t="s">
        <v>93</v>
      </c>
      <c r="C13" s="35">
        <v>52</v>
      </c>
      <c r="D13" s="34"/>
      <c r="E13" s="32">
        <v>0</v>
      </c>
      <c r="F13" s="34" t="s">
        <v>94</v>
      </c>
      <c r="G13" s="32">
        <v>0</v>
      </c>
      <c r="H13" s="34" t="s">
        <v>94</v>
      </c>
    </row>
    <row r="14" spans="1:8" ht="13.8" x14ac:dyDescent="0.25">
      <c r="A14" s="32"/>
      <c r="B14" s="37"/>
      <c r="C14" s="32"/>
      <c r="D14" s="32"/>
      <c r="E14" s="32"/>
      <c r="F14" s="32"/>
      <c r="H14" s="32"/>
    </row>
    <row r="15" spans="1:8" ht="13.8" x14ac:dyDescent="0.25">
      <c r="A15" s="32"/>
      <c r="B15" s="38" t="s">
        <v>95</v>
      </c>
      <c r="D15" s="39">
        <f>SUM(C2:C13)</f>
        <v>3897.36</v>
      </c>
      <c r="E15" s="32"/>
      <c r="F15" s="40">
        <f>SUM(E2:E13)</f>
        <v>2290.1000000000004</v>
      </c>
      <c r="H15" s="40">
        <f>SUM(G2:G13)</f>
        <v>2174.1</v>
      </c>
    </row>
    <row r="16" spans="1:8" ht="13.8" x14ac:dyDescent="0.25">
      <c r="A16" s="32"/>
      <c r="B16" s="37"/>
      <c r="C16" s="32"/>
      <c r="D16" s="32"/>
      <c r="E16" s="32"/>
      <c r="F16" s="32"/>
    </row>
    <row r="17" spans="1:8" ht="13.8" x14ac:dyDescent="0.25">
      <c r="A17" s="31">
        <v>43983</v>
      </c>
      <c r="B17" s="32" t="s">
        <v>137</v>
      </c>
      <c r="C17" s="32"/>
      <c r="D17" s="32"/>
      <c r="E17" s="32"/>
      <c r="F17" s="32"/>
      <c r="G17" s="43">
        <v>-306</v>
      </c>
      <c r="H17" s="32"/>
    </row>
    <row r="18" spans="1:8" ht="13.8" x14ac:dyDescent="0.25">
      <c r="A18" s="31">
        <v>43984</v>
      </c>
      <c r="B18" s="32" t="s">
        <v>138</v>
      </c>
      <c r="C18" s="32"/>
      <c r="D18" s="32"/>
      <c r="E18" s="32"/>
      <c r="F18" s="32"/>
      <c r="G18" s="43">
        <v>-121</v>
      </c>
      <c r="H18" s="32"/>
    </row>
    <row r="19" spans="1:8" ht="13.8" x14ac:dyDescent="0.25">
      <c r="A19" s="31">
        <v>43984</v>
      </c>
      <c r="B19" s="54" t="s">
        <v>139</v>
      </c>
      <c r="C19" s="32"/>
      <c r="D19" s="32"/>
      <c r="E19" s="32"/>
      <c r="F19" s="32"/>
      <c r="G19" s="43">
        <v>-242</v>
      </c>
      <c r="H19" s="32"/>
    </row>
    <row r="20" spans="1:8" ht="13.8" x14ac:dyDescent="0.25">
      <c r="A20" s="31">
        <v>43984</v>
      </c>
      <c r="B20" s="32" t="s">
        <v>140</v>
      </c>
      <c r="C20" s="32"/>
      <c r="D20" s="32"/>
      <c r="E20" s="32"/>
      <c r="F20" s="32"/>
      <c r="G20" s="43">
        <v>-75</v>
      </c>
      <c r="H20" s="32"/>
    </row>
    <row r="21" spans="1:8" ht="13.8" x14ac:dyDescent="0.25">
      <c r="A21" s="31">
        <v>43986</v>
      </c>
      <c r="B21" s="32" t="s">
        <v>135</v>
      </c>
      <c r="C21" s="32"/>
      <c r="D21" s="32"/>
      <c r="E21" s="32"/>
      <c r="F21" s="32"/>
      <c r="G21" s="52">
        <v>472</v>
      </c>
      <c r="H21" s="32"/>
    </row>
    <row r="22" spans="1:8" ht="13.8" x14ac:dyDescent="0.25">
      <c r="A22" s="31">
        <v>43986</v>
      </c>
      <c r="B22" s="32" t="s">
        <v>141</v>
      </c>
      <c r="C22" s="32"/>
      <c r="D22" s="32"/>
      <c r="E22" s="32"/>
      <c r="F22" s="32"/>
      <c r="G22" s="52">
        <v>472</v>
      </c>
      <c r="H22" s="32"/>
    </row>
    <row r="23" spans="1:8" ht="13.8" x14ac:dyDescent="0.25">
      <c r="A23" s="31">
        <v>43992</v>
      </c>
      <c r="B23" s="32" t="s">
        <v>96</v>
      </c>
      <c r="C23" s="32">
        <v>742</v>
      </c>
      <c r="D23" s="32"/>
      <c r="E23" s="32">
        <v>0</v>
      </c>
      <c r="F23" s="32" t="s">
        <v>87</v>
      </c>
      <c r="G23" s="32">
        <v>0</v>
      </c>
      <c r="H23" s="32" t="s">
        <v>87</v>
      </c>
    </row>
    <row r="24" spans="1:8" ht="13.8" x14ac:dyDescent="0.25">
      <c r="A24" s="31">
        <v>44006</v>
      </c>
      <c r="B24" s="32" t="s">
        <v>97</v>
      </c>
      <c r="C24" s="33">
        <v>293.43</v>
      </c>
      <c r="D24" s="32"/>
      <c r="E24" s="33">
        <v>0</v>
      </c>
      <c r="F24" s="41" t="s">
        <v>87</v>
      </c>
      <c r="G24" s="33">
        <v>0</v>
      </c>
      <c r="H24" s="41" t="s">
        <v>87</v>
      </c>
    </row>
    <row r="25" spans="1:8" ht="13.8" x14ac:dyDescent="0.25">
      <c r="A25" s="31">
        <v>44012</v>
      </c>
      <c r="B25" s="32" t="s">
        <v>142</v>
      </c>
      <c r="C25" s="32"/>
      <c r="D25" s="32"/>
      <c r="E25" s="32"/>
      <c r="F25" s="32"/>
      <c r="G25" s="32">
        <v>-75</v>
      </c>
      <c r="H25" s="32"/>
    </row>
    <row r="26" spans="1:8" ht="13.8" x14ac:dyDescent="0.25">
      <c r="A26" s="31">
        <v>44012</v>
      </c>
      <c r="B26" s="32" t="s">
        <v>98</v>
      </c>
      <c r="C26" s="32">
        <v>500</v>
      </c>
      <c r="D26" s="32"/>
      <c r="E26" s="32">
        <v>378.14</v>
      </c>
      <c r="F26" s="32"/>
      <c r="G26" s="32">
        <v>378.14</v>
      </c>
      <c r="H26" s="32"/>
    </row>
    <row r="27" spans="1:8" ht="13.8" x14ac:dyDescent="0.25">
      <c r="A27" s="31">
        <v>44012</v>
      </c>
      <c r="B27" s="32" t="s">
        <v>143</v>
      </c>
      <c r="C27" s="35">
        <v>474</v>
      </c>
      <c r="D27" s="32"/>
      <c r="E27" s="35">
        <v>360</v>
      </c>
      <c r="F27" s="32"/>
      <c r="G27" s="55">
        <v>472</v>
      </c>
      <c r="H27" s="32"/>
    </row>
    <row r="28" spans="1:8" ht="13.8" x14ac:dyDescent="0.25">
      <c r="A28" s="31">
        <v>44012</v>
      </c>
      <c r="B28" s="32" t="s">
        <v>100</v>
      </c>
      <c r="C28" s="35">
        <v>790</v>
      </c>
      <c r="D28" s="32"/>
      <c r="E28" s="35">
        <v>0</v>
      </c>
      <c r="F28" s="34" t="s">
        <v>87</v>
      </c>
      <c r="G28" s="35">
        <v>0</v>
      </c>
      <c r="H28" s="34" t="s">
        <v>87</v>
      </c>
    </row>
    <row r="29" spans="1:8" ht="13.8" x14ac:dyDescent="0.25">
      <c r="A29" s="31">
        <v>44012</v>
      </c>
      <c r="B29" s="32" t="s">
        <v>91</v>
      </c>
      <c r="C29" s="35">
        <v>484</v>
      </c>
      <c r="D29" s="32"/>
      <c r="E29" s="35">
        <v>484</v>
      </c>
      <c r="F29" s="34"/>
      <c r="G29" s="35">
        <v>484</v>
      </c>
      <c r="H29" s="34"/>
    </row>
    <row r="30" spans="1:8" ht="13.8" x14ac:dyDescent="0.25">
      <c r="A30" s="31">
        <v>44012</v>
      </c>
      <c r="B30" s="32" t="s">
        <v>92</v>
      </c>
      <c r="C30" s="33">
        <v>169.4</v>
      </c>
      <c r="D30" s="32"/>
      <c r="E30" s="33">
        <v>0</v>
      </c>
      <c r="F30" s="34" t="s">
        <v>87</v>
      </c>
      <c r="G30" s="33">
        <v>0</v>
      </c>
      <c r="H30" s="34" t="s">
        <v>87</v>
      </c>
    </row>
    <row r="31" spans="1:8" ht="13.8" x14ac:dyDescent="0.25">
      <c r="A31" s="31">
        <v>44012</v>
      </c>
      <c r="B31" s="32" t="s">
        <v>136</v>
      </c>
      <c r="C31" s="35"/>
      <c r="D31" s="32"/>
      <c r="E31" s="35"/>
      <c r="F31" s="34"/>
      <c r="G31" s="35">
        <v>126</v>
      </c>
      <c r="H31" s="34"/>
    </row>
    <row r="32" spans="1:8" ht="13.8" x14ac:dyDescent="0.25">
      <c r="A32" s="31">
        <v>44012</v>
      </c>
      <c r="B32" s="32" t="s">
        <v>93</v>
      </c>
      <c r="C32" s="35">
        <v>52</v>
      </c>
      <c r="D32" s="32"/>
      <c r="E32" s="35">
        <v>0</v>
      </c>
      <c r="F32" s="34" t="s">
        <v>94</v>
      </c>
      <c r="G32" s="35">
        <v>0</v>
      </c>
      <c r="H32" s="34" t="s">
        <v>94</v>
      </c>
    </row>
    <row r="33" spans="1:9" ht="13.8" x14ac:dyDescent="0.25">
      <c r="A33" s="31"/>
      <c r="B33" s="37"/>
      <c r="C33" s="32"/>
      <c r="D33" s="32"/>
      <c r="E33" s="32"/>
      <c r="F33" s="32"/>
      <c r="G33" s="32"/>
      <c r="H33" s="32"/>
    </row>
    <row r="34" spans="1:9" ht="13.8" x14ac:dyDescent="0.25">
      <c r="A34" s="32"/>
      <c r="B34" s="38" t="s">
        <v>102</v>
      </c>
      <c r="D34" s="40">
        <f>SUM(C23:C32)</f>
        <v>3504.8300000000004</v>
      </c>
      <c r="E34" s="32"/>
      <c r="F34" s="40">
        <f>SUM(E23:E33)</f>
        <v>1222.1399999999999</v>
      </c>
      <c r="G34" s="32"/>
      <c r="H34" s="40">
        <f>SUM(G17:G33)</f>
        <v>1585.1399999999999</v>
      </c>
      <c r="I34" s="41">
        <f>SUM(G25:G33)</f>
        <v>1385.1399999999999</v>
      </c>
    </row>
    <row r="35" spans="1:9" ht="13.8" x14ac:dyDescent="0.25">
      <c r="A35" s="32"/>
      <c r="B35" s="37"/>
      <c r="C35" s="32"/>
      <c r="D35" s="32"/>
      <c r="E35" s="32"/>
      <c r="F35" s="32"/>
      <c r="G35" s="32"/>
      <c r="H35" s="32"/>
    </row>
    <row r="36" spans="1:9" ht="13.8" x14ac:dyDescent="0.25">
      <c r="A36" s="31">
        <v>44013</v>
      </c>
      <c r="B36" s="32" t="s">
        <v>137</v>
      </c>
      <c r="C36" s="32"/>
      <c r="D36" s="32"/>
      <c r="E36" s="32"/>
      <c r="F36" s="34"/>
      <c r="G36" s="56">
        <v>-306</v>
      </c>
      <c r="H36" s="34"/>
    </row>
    <row r="37" spans="1:9" ht="13.8" x14ac:dyDescent="0.25">
      <c r="A37" s="31">
        <v>44013</v>
      </c>
      <c r="B37" s="32" t="s">
        <v>144</v>
      </c>
      <c r="C37" s="32"/>
      <c r="D37" s="32"/>
      <c r="E37" s="32"/>
      <c r="F37" s="34"/>
      <c r="G37" s="32">
        <v>-121</v>
      </c>
      <c r="H37" s="34"/>
    </row>
    <row r="38" spans="1:9" ht="13.8" x14ac:dyDescent="0.25">
      <c r="A38" s="31">
        <v>44022</v>
      </c>
      <c r="B38" s="32" t="s">
        <v>103</v>
      </c>
      <c r="C38" s="32">
        <v>742</v>
      </c>
      <c r="D38" s="32"/>
      <c r="E38" s="32">
        <v>1482.64</v>
      </c>
      <c r="F38" s="34" t="s">
        <v>104</v>
      </c>
      <c r="G38" s="32">
        <v>1482.64</v>
      </c>
      <c r="H38" s="34" t="s">
        <v>104</v>
      </c>
    </row>
    <row r="39" spans="1:9" ht="13.8" x14ac:dyDescent="0.25">
      <c r="A39" s="31">
        <v>44022</v>
      </c>
      <c r="B39" s="32" t="s">
        <v>101</v>
      </c>
      <c r="C39" s="33"/>
      <c r="D39" s="32"/>
      <c r="E39" s="33"/>
      <c r="F39" s="34"/>
      <c r="G39" s="33">
        <v>317</v>
      </c>
      <c r="H39" s="34"/>
    </row>
    <row r="40" spans="1:9" ht="13.8" x14ac:dyDescent="0.25">
      <c r="A40" s="31">
        <v>44031</v>
      </c>
      <c r="B40" s="32" t="s">
        <v>105</v>
      </c>
      <c r="C40" s="33">
        <v>1137.79</v>
      </c>
      <c r="D40" s="32"/>
      <c r="E40" s="33">
        <v>0</v>
      </c>
      <c r="F40" s="34" t="s">
        <v>106</v>
      </c>
      <c r="G40" s="33">
        <v>0</v>
      </c>
      <c r="H40" s="34" t="s">
        <v>106</v>
      </c>
    </row>
    <row r="41" spans="1:9" ht="13.8" x14ac:dyDescent="0.25">
      <c r="A41" s="31">
        <v>44036</v>
      </c>
      <c r="B41" s="32" t="s">
        <v>97</v>
      </c>
      <c r="C41" s="32"/>
      <c r="D41" s="32"/>
      <c r="E41" s="32">
        <v>293.43</v>
      </c>
      <c r="F41" s="34"/>
      <c r="G41" s="32">
        <v>293.43</v>
      </c>
      <c r="H41" s="34"/>
    </row>
    <row r="42" spans="1:9" ht="13.8" x14ac:dyDescent="0.25">
      <c r="A42" s="31">
        <v>44043</v>
      </c>
      <c r="B42" s="32" t="s">
        <v>98</v>
      </c>
      <c r="C42" s="32">
        <v>500</v>
      </c>
      <c r="D42" s="32"/>
      <c r="E42" s="32">
        <v>378.14</v>
      </c>
      <c r="F42" s="34"/>
      <c r="G42" s="32"/>
      <c r="H42" s="34"/>
    </row>
    <row r="43" spans="1:9" ht="13.8" x14ac:dyDescent="0.25">
      <c r="A43" s="31">
        <v>44043</v>
      </c>
      <c r="B43" s="32" t="s">
        <v>145</v>
      </c>
      <c r="C43" s="32"/>
      <c r="D43" s="32"/>
      <c r="E43" s="32"/>
      <c r="F43" s="34"/>
      <c r="G43" s="53">
        <v>800</v>
      </c>
      <c r="H43" s="34"/>
    </row>
    <row r="44" spans="1:9" ht="13.8" x14ac:dyDescent="0.25">
      <c r="A44" s="31">
        <v>44043</v>
      </c>
      <c r="B44" s="32" t="s">
        <v>99</v>
      </c>
      <c r="C44" s="32">
        <v>474</v>
      </c>
      <c r="D44" s="32" t="s">
        <v>107</v>
      </c>
      <c r="E44" s="32">
        <v>360</v>
      </c>
      <c r="F44" s="34"/>
      <c r="G44" s="32"/>
      <c r="H44" s="34"/>
    </row>
    <row r="45" spans="1:9" ht="13.8" x14ac:dyDescent="0.25">
      <c r="A45" s="31">
        <v>44043</v>
      </c>
      <c r="B45" s="32" t="s">
        <v>146</v>
      </c>
      <c r="C45" s="35"/>
      <c r="D45" s="32"/>
      <c r="E45" s="35"/>
      <c r="F45" s="34"/>
      <c r="G45" s="35">
        <v>1580</v>
      </c>
      <c r="H45" s="34"/>
      <c r="I45" s="41"/>
    </row>
    <row r="46" spans="1:9" ht="13.8" x14ac:dyDescent="0.25">
      <c r="A46" s="31">
        <v>44043</v>
      </c>
      <c r="B46" s="32" t="s">
        <v>100</v>
      </c>
      <c r="C46" s="35">
        <v>790</v>
      </c>
      <c r="D46" s="32"/>
      <c r="E46" s="35">
        <v>2370</v>
      </c>
      <c r="F46" s="34" t="s">
        <v>108</v>
      </c>
      <c r="G46" s="35">
        <v>2370</v>
      </c>
      <c r="H46" s="34" t="s">
        <v>108</v>
      </c>
      <c r="I46" s="41" t="s">
        <v>147</v>
      </c>
    </row>
    <row r="47" spans="1:9" ht="13.8" x14ac:dyDescent="0.25">
      <c r="A47" s="31">
        <v>44043</v>
      </c>
      <c r="B47" s="32" t="s">
        <v>91</v>
      </c>
      <c r="C47" s="35">
        <v>484</v>
      </c>
      <c r="D47" s="32"/>
      <c r="E47" s="35">
        <v>484</v>
      </c>
      <c r="F47" s="34"/>
      <c r="G47" s="35">
        <v>484</v>
      </c>
      <c r="H47" s="34"/>
    </row>
    <row r="48" spans="1:9" ht="13.8" x14ac:dyDescent="0.25">
      <c r="A48" s="31">
        <v>44043</v>
      </c>
      <c r="B48" s="32" t="s">
        <v>92</v>
      </c>
      <c r="C48" s="33">
        <v>169.4</v>
      </c>
      <c r="D48" s="32"/>
      <c r="E48" s="33">
        <v>508.2</v>
      </c>
      <c r="F48" s="34" t="s">
        <v>108</v>
      </c>
      <c r="G48" s="33">
        <v>508.2</v>
      </c>
      <c r="H48" s="34" t="s">
        <v>108</v>
      </c>
    </row>
    <row r="49" spans="1:8" ht="13.8" x14ac:dyDescent="0.25">
      <c r="A49" s="57">
        <v>44043</v>
      </c>
      <c r="B49" s="58" t="s">
        <v>148</v>
      </c>
      <c r="C49" s="59"/>
      <c r="D49" s="58"/>
      <c r="E49" s="59"/>
      <c r="F49" s="60"/>
      <c r="G49" s="59">
        <v>-1500</v>
      </c>
      <c r="H49" s="60"/>
    </row>
    <row r="50" spans="1:8" ht="13.8" x14ac:dyDescent="0.25">
      <c r="A50" s="31">
        <v>44043</v>
      </c>
      <c r="B50" s="32" t="s">
        <v>136</v>
      </c>
      <c r="C50" s="35"/>
      <c r="D50" s="32"/>
      <c r="E50" s="35"/>
      <c r="F50" s="34"/>
      <c r="G50" s="35">
        <v>126</v>
      </c>
      <c r="H50" s="34"/>
    </row>
    <row r="51" spans="1:8" ht="13.8" x14ac:dyDescent="0.25">
      <c r="A51" s="31">
        <v>44043</v>
      </c>
      <c r="B51" s="32" t="s">
        <v>93</v>
      </c>
      <c r="C51" s="35">
        <v>52</v>
      </c>
      <c r="D51" s="32"/>
      <c r="E51" s="35">
        <v>0</v>
      </c>
      <c r="F51" s="34" t="s">
        <v>94</v>
      </c>
      <c r="G51" s="35">
        <v>0</v>
      </c>
      <c r="H51" s="34" t="s">
        <v>94</v>
      </c>
    </row>
    <row r="52" spans="1:8" ht="13.8" x14ac:dyDescent="0.25">
      <c r="A52" s="31"/>
      <c r="B52" s="37"/>
      <c r="C52" s="32"/>
      <c r="D52" s="32"/>
      <c r="E52" s="32"/>
      <c r="F52" s="32"/>
      <c r="G52" s="32"/>
      <c r="H52" s="32"/>
    </row>
    <row r="53" spans="1:8" ht="13.8" x14ac:dyDescent="0.25">
      <c r="A53" s="32"/>
      <c r="B53" s="38" t="s">
        <v>109</v>
      </c>
      <c r="D53" s="40">
        <f>SUM(C38:C51)</f>
        <v>4349.1899999999996</v>
      </c>
      <c r="E53" s="32"/>
      <c r="F53" s="40">
        <f>SUM(E38:E48)</f>
        <v>5876.41</v>
      </c>
      <c r="G53" s="32"/>
      <c r="H53" s="40">
        <f>SUM(G36:G51)</f>
        <v>6034.2699999999995</v>
      </c>
    </row>
    <row r="54" spans="1:8" ht="13.8" x14ac:dyDescent="0.25">
      <c r="A54" s="32"/>
      <c r="B54" s="37"/>
      <c r="C54" s="32"/>
      <c r="D54" s="32"/>
      <c r="E54" s="32"/>
      <c r="F54" s="32"/>
      <c r="G54" s="32"/>
      <c r="H54" s="32"/>
    </row>
    <row r="55" spans="1:8" ht="13.8" x14ac:dyDescent="0.25">
      <c r="A55" s="31">
        <v>44044</v>
      </c>
      <c r="B55" s="32" t="s">
        <v>137</v>
      </c>
      <c r="C55" s="32"/>
      <c r="D55" s="32"/>
      <c r="E55" s="32"/>
      <c r="F55" s="32"/>
      <c r="G55" s="56">
        <v>-306</v>
      </c>
      <c r="H55" s="32"/>
    </row>
    <row r="56" spans="1:8" ht="13.8" x14ac:dyDescent="0.25">
      <c r="A56" s="31">
        <v>44044</v>
      </c>
      <c r="B56" s="32" t="s">
        <v>149</v>
      </c>
      <c r="C56" s="32"/>
      <c r="D56" s="32"/>
      <c r="E56" s="32"/>
      <c r="F56" s="32"/>
      <c r="G56" s="32">
        <v>-121</v>
      </c>
      <c r="H56" s="32"/>
    </row>
    <row r="57" spans="1:8" ht="13.8" x14ac:dyDescent="0.25">
      <c r="A57" s="31">
        <v>44053</v>
      </c>
      <c r="B57" s="32" t="s">
        <v>110</v>
      </c>
      <c r="C57" s="32">
        <v>742</v>
      </c>
      <c r="D57" s="32"/>
      <c r="E57" s="32">
        <v>741.32</v>
      </c>
      <c r="F57" s="32"/>
      <c r="G57" s="32">
        <v>741.32</v>
      </c>
      <c r="H57" s="32"/>
    </row>
    <row r="58" spans="1:8" ht="13.8" x14ac:dyDescent="0.25">
      <c r="A58" s="31">
        <v>44074</v>
      </c>
      <c r="B58" s="32" t="s">
        <v>98</v>
      </c>
      <c r="C58" s="32">
        <v>500</v>
      </c>
      <c r="D58" s="32"/>
      <c r="E58" s="32">
        <v>378.14</v>
      </c>
      <c r="F58" s="32"/>
      <c r="G58" s="32"/>
      <c r="H58" s="32"/>
    </row>
    <row r="59" spans="1:8" ht="13.8" x14ac:dyDescent="0.25">
      <c r="A59" s="31">
        <v>44074</v>
      </c>
      <c r="B59" s="32" t="s">
        <v>150</v>
      </c>
      <c r="C59" s="32"/>
      <c r="D59" s="32"/>
      <c r="E59" s="32"/>
      <c r="F59" s="32"/>
      <c r="G59" s="53">
        <v>800</v>
      </c>
      <c r="H59" s="32"/>
    </row>
    <row r="60" spans="1:8" ht="13.8" x14ac:dyDescent="0.25">
      <c r="A60" s="31">
        <v>44074</v>
      </c>
      <c r="B60" s="32" t="s">
        <v>99</v>
      </c>
      <c r="C60" s="32">
        <v>474</v>
      </c>
      <c r="D60" s="32" t="s">
        <v>107</v>
      </c>
      <c r="E60" s="32">
        <v>360</v>
      </c>
      <c r="F60" s="32"/>
      <c r="G60" s="32"/>
      <c r="H60" s="32"/>
    </row>
    <row r="61" spans="1:8" ht="13.8" x14ac:dyDescent="0.25">
      <c r="A61" s="31">
        <v>44074</v>
      </c>
      <c r="B61" s="32" t="s">
        <v>146</v>
      </c>
      <c r="C61" s="35"/>
      <c r="D61" s="32"/>
      <c r="E61" s="35"/>
      <c r="F61" s="32"/>
      <c r="G61" s="35">
        <v>1580</v>
      </c>
      <c r="H61" s="32"/>
    </row>
    <row r="62" spans="1:8" ht="13.8" x14ac:dyDescent="0.25">
      <c r="A62" s="31">
        <v>44074</v>
      </c>
      <c r="B62" s="32" t="s">
        <v>100</v>
      </c>
      <c r="C62" s="35">
        <v>790</v>
      </c>
      <c r="D62" s="32"/>
      <c r="E62" s="35">
        <v>790</v>
      </c>
      <c r="F62" s="32"/>
      <c r="G62" s="35">
        <v>790</v>
      </c>
      <c r="H62" s="32"/>
    </row>
    <row r="63" spans="1:8" ht="13.8" x14ac:dyDescent="0.25">
      <c r="A63" s="31">
        <v>44074</v>
      </c>
      <c r="B63" s="32" t="s">
        <v>91</v>
      </c>
      <c r="C63" s="35">
        <v>484</v>
      </c>
      <c r="D63" s="32"/>
      <c r="E63" s="35">
        <v>484</v>
      </c>
      <c r="F63" s="32"/>
      <c r="G63" s="35">
        <v>484</v>
      </c>
      <c r="H63" s="32"/>
    </row>
    <row r="64" spans="1:8" ht="13.8" x14ac:dyDescent="0.25">
      <c r="A64" s="38" t="s">
        <v>111</v>
      </c>
      <c r="B64" s="32" t="s">
        <v>92</v>
      </c>
      <c r="C64" s="33">
        <v>169.4</v>
      </c>
      <c r="D64" s="32"/>
      <c r="E64" s="33">
        <v>169.4</v>
      </c>
      <c r="F64" s="32"/>
      <c r="G64" s="33">
        <v>169.4</v>
      </c>
      <c r="H64" s="32"/>
    </row>
    <row r="65" spans="1:8" ht="13.8" x14ac:dyDescent="0.25">
      <c r="A65" s="31">
        <v>44074</v>
      </c>
      <c r="B65" s="32" t="s">
        <v>136</v>
      </c>
      <c r="C65" s="35"/>
      <c r="D65" s="32"/>
      <c r="E65" s="35"/>
      <c r="F65" s="34"/>
      <c r="G65" s="35">
        <v>126</v>
      </c>
      <c r="H65" s="34"/>
    </row>
    <row r="66" spans="1:8" ht="13.8" x14ac:dyDescent="0.25">
      <c r="A66" s="31">
        <v>44074</v>
      </c>
      <c r="B66" s="32" t="s">
        <v>93</v>
      </c>
      <c r="C66" s="35">
        <v>52</v>
      </c>
      <c r="D66" s="32"/>
      <c r="E66" s="35">
        <v>0</v>
      </c>
      <c r="F66" s="34" t="s">
        <v>94</v>
      </c>
      <c r="G66" s="35">
        <v>0</v>
      </c>
      <c r="H66" s="34" t="s">
        <v>94</v>
      </c>
    </row>
    <row r="67" spans="1:8" ht="13.8" x14ac:dyDescent="0.25">
      <c r="A67" s="32"/>
      <c r="B67" s="37"/>
      <c r="C67" s="32"/>
      <c r="D67" s="32"/>
      <c r="E67" s="32"/>
      <c r="F67" s="32"/>
      <c r="G67" s="32"/>
      <c r="H67" s="32"/>
    </row>
    <row r="68" spans="1:8" ht="13.8" x14ac:dyDescent="0.25">
      <c r="A68" s="32"/>
      <c r="B68" s="38" t="s">
        <v>112</v>
      </c>
      <c r="D68" s="40">
        <f>SUM(C57:C66)</f>
        <v>3211.4</v>
      </c>
      <c r="E68" s="32"/>
      <c r="F68" s="40">
        <f>SUM(E57:E66)</f>
        <v>2922.86</v>
      </c>
      <c r="G68" s="32"/>
      <c r="H68" s="40">
        <f>SUM(G55:G66)</f>
        <v>4263.72</v>
      </c>
    </row>
    <row r="69" spans="1:8" ht="13.8" x14ac:dyDescent="0.25">
      <c r="A69" s="32"/>
      <c r="B69" s="37"/>
      <c r="C69" s="32"/>
      <c r="D69" s="32"/>
      <c r="E69" s="32"/>
      <c r="F69" s="32"/>
      <c r="G69" s="32"/>
      <c r="H69" s="32"/>
    </row>
    <row r="70" spans="1:8" ht="13.8" x14ac:dyDescent="0.25">
      <c r="A70" s="31">
        <v>44075</v>
      </c>
      <c r="B70" s="32" t="s">
        <v>137</v>
      </c>
      <c r="C70" s="32"/>
      <c r="D70" s="32"/>
      <c r="E70" s="32"/>
      <c r="F70" s="32"/>
      <c r="G70" s="56">
        <v>-306</v>
      </c>
      <c r="H70" s="32"/>
    </row>
    <row r="71" spans="1:8" ht="13.8" x14ac:dyDescent="0.25">
      <c r="A71" s="31">
        <v>44075</v>
      </c>
      <c r="B71" s="32" t="s">
        <v>151</v>
      </c>
      <c r="C71" s="32"/>
      <c r="D71" s="32"/>
      <c r="E71" s="32"/>
      <c r="F71" s="32"/>
      <c r="G71" s="32">
        <v>-121</v>
      </c>
      <c r="H71" s="32"/>
    </row>
    <row r="72" spans="1:8" ht="13.8" x14ac:dyDescent="0.25">
      <c r="A72" s="31">
        <v>44084</v>
      </c>
      <c r="B72" s="32" t="s">
        <v>113</v>
      </c>
      <c r="C72" s="32">
        <v>742</v>
      </c>
      <c r="D72" s="32"/>
      <c r="E72" s="32">
        <v>741.32</v>
      </c>
      <c r="F72" s="32"/>
      <c r="G72" s="32">
        <v>741.32</v>
      </c>
      <c r="H72" s="32"/>
    </row>
    <row r="73" spans="1:8" ht="13.8" x14ac:dyDescent="0.25">
      <c r="A73" s="31">
        <v>44098</v>
      </c>
      <c r="B73" s="32" t="s">
        <v>114</v>
      </c>
      <c r="C73" s="33">
        <v>293.43</v>
      </c>
      <c r="D73" s="32"/>
      <c r="E73" s="33">
        <v>293.43</v>
      </c>
      <c r="F73" s="32"/>
      <c r="G73" s="33">
        <v>293.43</v>
      </c>
      <c r="H73" s="32"/>
    </row>
    <row r="74" spans="1:8" ht="13.8" x14ac:dyDescent="0.25">
      <c r="A74" s="31">
        <v>44104</v>
      </c>
      <c r="B74" s="32" t="s">
        <v>98</v>
      </c>
      <c r="C74" s="32">
        <v>500</v>
      </c>
      <c r="D74" s="32"/>
      <c r="E74" s="32">
        <v>378.14</v>
      </c>
      <c r="F74" s="32"/>
      <c r="G74" s="32"/>
      <c r="H74" s="32"/>
    </row>
    <row r="75" spans="1:8" ht="13.8" x14ac:dyDescent="0.25">
      <c r="A75" s="31">
        <v>44104</v>
      </c>
      <c r="B75" s="32" t="s">
        <v>145</v>
      </c>
      <c r="C75" s="32"/>
      <c r="D75" s="32"/>
      <c r="E75" s="32"/>
      <c r="F75" s="32"/>
      <c r="G75" s="53">
        <v>800</v>
      </c>
      <c r="H75" s="32"/>
    </row>
    <row r="76" spans="1:8" ht="13.8" x14ac:dyDescent="0.25">
      <c r="A76" s="31">
        <v>44104</v>
      </c>
      <c r="B76" s="32" t="s">
        <v>146</v>
      </c>
      <c r="C76" s="32"/>
      <c r="D76" s="32"/>
      <c r="E76" s="32"/>
      <c r="F76" s="32"/>
      <c r="G76" s="32">
        <v>1580</v>
      </c>
      <c r="H76" s="32"/>
    </row>
    <row r="77" spans="1:8" ht="13.8" x14ac:dyDescent="0.25">
      <c r="A77" s="31">
        <v>44104</v>
      </c>
      <c r="B77" s="32" t="s">
        <v>99</v>
      </c>
      <c r="C77" s="32">
        <v>474</v>
      </c>
      <c r="D77" s="32"/>
      <c r="E77" s="32">
        <v>360</v>
      </c>
      <c r="F77" s="32"/>
      <c r="G77" s="32"/>
      <c r="H77" s="32"/>
    </row>
    <row r="78" spans="1:8" ht="13.8" x14ac:dyDescent="0.25">
      <c r="A78" s="31">
        <v>44104</v>
      </c>
      <c r="B78" s="32" t="s">
        <v>100</v>
      </c>
      <c r="C78" s="35">
        <v>790</v>
      </c>
      <c r="D78" s="32"/>
      <c r="E78" s="35">
        <v>790</v>
      </c>
      <c r="F78" s="32"/>
      <c r="G78" s="35">
        <v>790</v>
      </c>
      <c r="H78" s="32"/>
    </row>
    <row r="79" spans="1:8" ht="13.8" x14ac:dyDescent="0.25">
      <c r="A79" s="31">
        <v>44104</v>
      </c>
      <c r="B79" s="32" t="s">
        <v>152</v>
      </c>
      <c r="C79" s="35"/>
      <c r="D79" s="32"/>
      <c r="E79" s="35"/>
      <c r="F79" s="32"/>
      <c r="G79" s="35">
        <v>-75</v>
      </c>
      <c r="H79" s="32"/>
    </row>
    <row r="80" spans="1:8" ht="13.8" x14ac:dyDescent="0.25">
      <c r="A80" s="31">
        <v>44104</v>
      </c>
      <c r="B80" s="32" t="s">
        <v>91</v>
      </c>
      <c r="C80" s="35">
        <v>484</v>
      </c>
      <c r="D80" s="32"/>
      <c r="E80" s="35">
        <v>484</v>
      </c>
      <c r="F80" s="32"/>
      <c r="G80" s="35">
        <v>484</v>
      </c>
      <c r="H80" s="32"/>
    </row>
    <row r="81" spans="1:8" ht="13.8" x14ac:dyDescent="0.25">
      <c r="A81" s="31">
        <v>44104</v>
      </c>
      <c r="B81" s="32" t="s">
        <v>92</v>
      </c>
      <c r="C81" s="33">
        <v>169.4</v>
      </c>
      <c r="D81" s="32"/>
      <c r="E81" s="33">
        <v>169.4</v>
      </c>
      <c r="F81" s="32"/>
      <c r="G81" s="33">
        <v>169.4</v>
      </c>
      <c r="H81" s="32"/>
    </row>
    <row r="82" spans="1:8" ht="13.8" x14ac:dyDescent="0.25">
      <c r="A82" s="31">
        <v>44104</v>
      </c>
      <c r="B82" s="32" t="s">
        <v>93</v>
      </c>
      <c r="C82" s="35">
        <v>52</v>
      </c>
      <c r="D82" s="32"/>
      <c r="E82" s="35">
        <v>260</v>
      </c>
      <c r="F82" s="34" t="s">
        <v>115</v>
      </c>
      <c r="G82" s="35">
        <v>260</v>
      </c>
      <c r="H82" s="34" t="s">
        <v>115</v>
      </c>
    </row>
    <row r="83" spans="1:8" ht="13.8" x14ac:dyDescent="0.25">
      <c r="A83" s="31">
        <v>44104</v>
      </c>
      <c r="B83" s="37" t="s">
        <v>136</v>
      </c>
      <c r="C83" s="32"/>
      <c r="D83" s="32"/>
      <c r="E83" s="32"/>
      <c r="F83" s="32"/>
      <c r="G83" s="32">
        <v>126</v>
      </c>
      <c r="H83" s="32"/>
    </row>
    <row r="84" spans="1:8" ht="13.8" x14ac:dyDescent="0.25">
      <c r="A84" s="31">
        <v>44104</v>
      </c>
      <c r="B84" s="37" t="s">
        <v>101</v>
      </c>
      <c r="C84" s="32"/>
      <c r="D84" s="32"/>
      <c r="E84" s="32">
        <v>317</v>
      </c>
      <c r="F84" s="32"/>
      <c r="G84" s="32">
        <v>317</v>
      </c>
      <c r="H84" s="32"/>
    </row>
    <row r="85" spans="1:8" ht="13.8" x14ac:dyDescent="0.25">
      <c r="A85" s="32"/>
      <c r="B85" s="38" t="s">
        <v>116</v>
      </c>
      <c r="D85" s="40">
        <f>SUM(C72:C82)</f>
        <v>3504.8300000000004</v>
      </c>
      <c r="E85" s="32"/>
      <c r="F85" s="40">
        <f>SUM(E72:E84)</f>
        <v>3793.29</v>
      </c>
      <c r="G85" s="32"/>
      <c r="H85" s="40">
        <f>SUM(G70:G84)</f>
        <v>5059.1499999999996</v>
      </c>
    </row>
    <row r="86" spans="1:8" ht="13.8" x14ac:dyDescent="0.25">
      <c r="A86" s="32"/>
      <c r="B86" s="32"/>
      <c r="C86" s="33">
        <f>SUM(C2:C82)</f>
        <v>18467.61</v>
      </c>
      <c r="D86" s="32"/>
      <c r="E86" s="32"/>
      <c r="F86" s="32"/>
      <c r="G86" s="32"/>
      <c r="H86" s="32"/>
    </row>
    <row r="87" spans="1:8" ht="13.8" x14ac:dyDescent="0.25">
      <c r="A87" s="32"/>
      <c r="B87" s="32"/>
      <c r="C87" s="37"/>
      <c r="D87" s="32"/>
      <c r="E87" s="32"/>
      <c r="F87" s="32"/>
      <c r="G87" s="32"/>
      <c r="H87" s="32"/>
    </row>
    <row r="88" spans="1:8" ht="13.8" x14ac:dyDescent="0.25">
      <c r="A88" s="32"/>
      <c r="B88" s="32"/>
      <c r="C88" s="37"/>
      <c r="D88" s="32"/>
      <c r="E88" s="32"/>
      <c r="F88" s="32"/>
      <c r="G88" s="32"/>
      <c r="H88" s="32"/>
    </row>
    <row r="89" spans="1:8" ht="13.8" x14ac:dyDescent="0.25">
      <c r="A89" s="32" t="s">
        <v>117</v>
      </c>
      <c r="B89" s="32" t="s">
        <v>118</v>
      </c>
      <c r="C89" s="42">
        <f>C86</f>
        <v>18467.61</v>
      </c>
      <c r="D89" s="32"/>
      <c r="E89" s="32"/>
      <c r="F89" s="40">
        <f>SUM(E2:E87)</f>
        <v>16104.8</v>
      </c>
      <c r="G89" s="32"/>
      <c r="H89" s="32"/>
    </row>
    <row r="90" spans="1:8" ht="13.8" x14ac:dyDescent="0.25">
      <c r="A90" s="43" t="s">
        <v>10</v>
      </c>
      <c r="B90" s="43" t="s">
        <v>119</v>
      </c>
      <c r="C90" s="43"/>
      <c r="D90" s="43"/>
      <c r="E90" s="43"/>
      <c r="F90" s="43"/>
      <c r="G90" s="43"/>
      <c r="H90" s="43"/>
    </row>
    <row r="91" spans="1:8" ht="13.8" x14ac:dyDescent="0.25">
      <c r="A91" s="43" t="s">
        <v>120</v>
      </c>
      <c r="B91" s="44" t="s">
        <v>121</v>
      </c>
      <c r="C91" s="43"/>
      <c r="D91" s="43"/>
      <c r="E91" s="43"/>
      <c r="F91" s="43"/>
      <c r="G91" s="43"/>
      <c r="H91" s="43"/>
    </row>
    <row r="93" spans="1:8" ht="13.8" x14ac:dyDescent="0.25">
      <c r="A93" s="45">
        <v>44105</v>
      </c>
      <c r="B93" s="36" t="s">
        <v>137</v>
      </c>
      <c r="C93" s="36"/>
      <c r="D93" s="36"/>
      <c r="E93" s="36"/>
      <c r="F93" s="41"/>
      <c r="G93" s="36">
        <v>-306</v>
      </c>
      <c r="H93" s="41"/>
    </row>
    <row r="94" spans="1:8" ht="13.8" x14ac:dyDescent="0.25">
      <c r="A94" s="45">
        <v>44105</v>
      </c>
      <c r="B94" s="36" t="s">
        <v>151</v>
      </c>
      <c r="C94" s="36"/>
      <c r="D94" s="36"/>
      <c r="E94" s="36"/>
      <c r="F94" s="41"/>
      <c r="G94" s="36">
        <v>-121</v>
      </c>
      <c r="H94" s="41"/>
    </row>
    <row r="95" spans="1:8" ht="13.8" x14ac:dyDescent="0.25">
      <c r="A95" s="45">
        <v>44114</v>
      </c>
      <c r="B95" s="36" t="s">
        <v>105</v>
      </c>
      <c r="C95" s="36"/>
      <c r="D95" s="36"/>
      <c r="E95" s="36">
        <v>1177.6199999999999</v>
      </c>
      <c r="F95" s="41" t="s">
        <v>122</v>
      </c>
      <c r="G95" s="36">
        <v>1177.6199999999999</v>
      </c>
      <c r="H95" s="41" t="s">
        <v>122</v>
      </c>
    </row>
    <row r="96" spans="1:8" ht="13.8" x14ac:dyDescent="0.25">
      <c r="A96" s="45">
        <v>44114</v>
      </c>
      <c r="B96" s="36" t="s">
        <v>123</v>
      </c>
      <c r="C96" s="36"/>
      <c r="D96" s="36"/>
      <c r="E96" s="36">
        <v>741.32</v>
      </c>
      <c r="F96" s="36"/>
      <c r="G96" s="36">
        <v>741.32</v>
      </c>
      <c r="H96" s="36"/>
    </row>
    <row r="97" spans="1:9" ht="13.8" x14ac:dyDescent="0.25">
      <c r="A97" s="45">
        <v>44135</v>
      </c>
      <c r="B97" s="36" t="s">
        <v>98</v>
      </c>
      <c r="C97" s="36"/>
      <c r="D97" s="36"/>
      <c r="E97" s="36">
        <v>378.14</v>
      </c>
      <c r="F97" s="36"/>
      <c r="G97" s="36"/>
      <c r="H97" s="36"/>
    </row>
    <row r="98" spans="1:9" ht="13.8" x14ac:dyDescent="0.25">
      <c r="A98" s="45">
        <v>44135</v>
      </c>
      <c r="B98" s="36" t="s">
        <v>99</v>
      </c>
      <c r="E98" s="36">
        <v>360</v>
      </c>
      <c r="G98" s="36"/>
    </row>
    <row r="99" spans="1:9" ht="13.8" x14ac:dyDescent="0.25">
      <c r="A99" s="45">
        <v>44135</v>
      </c>
      <c r="B99" s="36" t="s">
        <v>153</v>
      </c>
      <c r="E99" s="36"/>
      <c r="G99" s="61">
        <v>800</v>
      </c>
    </row>
    <row r="100" spans="1:9" ht="13.8" x14ac:dyDescent="0.25">
      <c r="A100" s="45">
        <v>44135</v>
      </c>
      <c r="B100" s="36" t="s">
        <v>146</v>
      </c>
      <c r="E100" s="36"/>
      <c r="G100" s="36">
        <v>1580</v>
      </c>
    </row>
    <row r="101" spans="1:9" ht="13.8" x14ac:dyDescent="0.25">
      <c r="A101" s="45">
        <v>44135</v>
      </c>
      <c r="B101" s="36" t="s">
        <v>100</v>
      </c>
      <c r="E101" s="36">
        <v>790</v>
      </c>
      <c r="G101" s="36">
        <v>790</v>
      </c>
    </row>
    <row r="102" spans="1:9" ht="13.8" x14ac:dyDescent="0.25">
      <c r="A102" s="45">
        <v>44135</v>
      </c>
      <c r="B102" s="36" t="s">
        <v>91</v>
      </c>
      <c r="E102" s="36">
        <v>484</v>
      </c>
      <c r="G102" s="36">
        <v>484</v>
      </c>
    </row>
    <row r="103" spans="1:9" ht="13.8" x14ac:dyDescent="0.25">
      <c r="A103" s="45">
        <v>44135</v>
      </c>
      <c r="B103" s="36" t="s">
        <v>124</v>
      </c>
      <c r="E103" s="36">
        <v>169.4</v>
      </c>
      <c r="G103" s="36">
        <v>169.4</v>
      </c>
    </row>
    <row r="104" spans="1:9" ht="13.8" x14ac:dyDescent="0.25">
      <c r="A104" s="62">
        <v>44135</v>
      </c>
      <c r="B104" s="29" t="s">
        <v>154</v>
      </c>
      <c r="C104" s="63"/>
      <c r="D104" s="63"/>
      <c r="E104" s="29"/>
      <c r="F104" s="63"/>
      <c r="G104" s="29">
        <v>-1500</v>
      </c>
      <c r="H104" s="63"/>
      <c r="I104" s="63"/>
    </row>
    <row r="105" spans="1:9" ht="13.8" x14ac:dyDescent="0.25">
      <c r="A105" s="45">
        <v>44135</v>
      </c>
      <c r="B105" s="36" t="s">
        <v>136</v>
      </c>
      <c r="E105" s="36"/>
      <c r="G105" s="36">
        <v>126</v>
      </c>
    </row>
    <row r="106" spans="1:9" ht="13.8" x14ac:dyDescent="0.25">
      <c r="A106" s="45">
        <v>44135</v>
      </c>
      <c r="B106" s="36" t="s">
        <v>93</v>
      </c>
      <c r="E106" s="36">
        <v>52</v>
      </c>
      <c r="G106" s="36">
        <v>52</v>
      </c>
    </row>
    <row r="108" spans="1:9" ht="13.8" x14ac:dyDescent="0.25">
      <c r="B108" s="46" t="s">
        <v>125</v>
      </c>
      <c r="F108" s="47">
        <f>SUM(E95:E106)</f>
        <v>4152.4799999999996</v>
      </c>
      <c r="H108" s="47">
        <f>SUM(G93:G106)</f>
        <v>3993.34</v>
      </c>
    </row>
    <row r="110" spans="1:9" ht="13.8" x14ac:dyDescent="0.25">
      <c r="A110" s="45">
        <v>44136</v>
      </c>
      <c r="B110" s="36" t="s">
        <v>137</v>
      </c>
      <c r="E110" s="36"/>
      <c r="G110" s="36">
        <v>-306</v>
      </c>
    </row>
    <row r="111" spans="1:9" ht="13.8" x14ac:dyDescent="0.25">
      <c r="A111" s="45">
        <v>44136</v>
      </c>
      <c r="B111" s="36" t="s">
        <v>151</v>
      </c>
      <c r="E111" s="36"/>
      <c r="G111" s="36">
        <v>-121</v>
      </c>
    </row>
    <row r="112" spans="1:9" ht="13.8" x14ac:dyDescent="0.25">
      <c r="A112" s="45">
        <v>44145</v>
      </c>
      <c r="B112" s="36" t="s">
        <v>126</v>
      </c>
      <c r="E112" s="36">
        <v>741.32</v>
      </c>
      <c r="G112" s="36">
        <v>741.32</v>
      </c>
    </row>
    <row r="113" spans="1:8" ht="13.8" x14ac:dyDescent="0.25">
      <c r="A113" s="45">
        <v>44165</v>
      </c>
      <c r="B113" s="36" t="s">
        <v>98</v>
      </c>
      <c r="E113" s="36">
        <v>378.14</v>
      </c>
      <c r="G113" s="36"/>
    </row>
    <row r="114" spans="1:8" ht="13.8" x14ac:dyDescent="0.25">
      <c r="A114" s="45">
        <v>44165</v>
      </c>
      <c r="B114" s="36" t="s">
        <v>145</v>
      </c>
      <c r="E114" s="36"/>
      <c r="G114" s="61">
        <v>800</v>
      </c>
    </row>
    <row r="115" spans="1:8" ht="13.8" x14ac:dyDescent="0.25">
      <c r="A115" s="45">
        <v>44165</v>
      </c>
      <c r="B115" s="36" t="s">
        <v>99</v>
      </c>
      <c r="E115" s="36">
        <v>360</v>
      </c>
      <c r="G115" s="36"/>
    </row>
    <row r="116" spans="1:8" ht="13.8" x14ac:dyDescent="0.25">
      <c r="A116" s="45">
        <v>44165</v>
      </c>
      <c r="B116" s="36" t="s">
        <v>146</v>
      </c>
      <c r="E116" s="36"/>
      <c r="G116" s="36">
        <v>1580</v>
      </c>
    </row>
    <row r="117" spans="1:8" ht="13.8" x14ac:dyDescent="0.25">
      <c r="A117" s="45">
        <v>44165</v>
      </c>
      <c r="B117" s="36" t="s">
        <v>100</v>
      </c>
      <c r="E117" s="36">
        <v>790</v>
      </c>
      <c r="G117" s="36">
        <v>790</v>
      </c>
    </row>
    <row r="118" spans="1:8" ht="13.8" x14ac:dyDescent="0.25">
      <c r="A118" s="45">
        <v>44165</v>
      </c>
      <c r="B118" s="36" t="s">
        <v>91</v>
      </c>
      <c r="E118" s="36">
        <v>484</v>
      </c>
      <c r="G118" s="36">
        <v>484</v>
      </c>
    </row>
    <row r="119" spans="1:8" ht="13.8" x14ac:dyDescent="0.25">
      <c r="A119" s="45">
        <v>44165</v>
      </c>
      <c r="B119" s="36" t="s">
        <v>124</v>
      </c>
      <c r="E119" s="36">
        <v>169.4</v>
      </c>
      <c r="G119" s="36">
        <v>169.4</v>
      </c>
    </row>
    <row r="120" spans="1:8" ht="13.8" x14ac:dyDescent="0.25">
      <c r="A120" s="45">
        <v>44165</v>
      </c>
      <c r="B120" s="36" t="s">
        <v>136</v>
      </c>
      <c r="E120" s="36"/>
      <c r="G120" s="36">
        <v>126</v>
      </c>
    </row>
    <row r="121" spans="1:8" ht="13.8" x14ac:dyDescent="0.25">
      <c r="A121" s="45">
        <v>44165</v>
      </c>
      <c r="B121" s="36" t="s">
        <v>93</v>
      </c>
      <c r="E121" s="36">
        <v>52</v>
      </c>
      <c r="G121" s="36">
        <v>52</v>
      </c>
    </row>
    <row r="123" spans="1:8" ht="13.8" x14ac:dyDescent="0.25">
      <c r="B123" s="46" t="s">
        <v>127</v>
      </c>
      <c r="F123" s="47">
        <f>SUM(E112:E121)</f>
        <v>2974.86</v>
      </c>
      <c r="H123" s="47">
        <f>SUM(G110:G121)</f>
        <v>4315.72</v>
      </c>
    </row>
    <row r="125" spans="1:8" ht="13.8" x14ac:dyDescent="0.25">
      <c r="A125" s="45">
        <v>44166</v>
      </c>
      <c r="B125" s="36" t="s">
        <v>137</v>
      </c>
      <c r="E125" s="36"/>
      <c r="G125" s="36">
        <v>-306</v>
      </c>
    </row>
    <row r="126" spans="1:8" ht="13.8" x14ac:dyDescent="0.25">
      <c r="A126" s="45">
        <v>44166</v>
      </c>
      <c r="B126" s="36" t="s">
        <v>151</v>
      </c>
      <c r="E126" s="36"/>
      <c r="G126" s="36">
        <v>-121</v>
      </c>
    </row>
    <row r="127" spans="1:8" ht="13.8" x14ac:dyDescent="0.25">
      <c r="A127" s="45">
        <v>44175</v>
      </c>
      <c r="B127" s="36" t="s">
        <v>128</v>
      </c>
      <c r="E127" s="36">
        <v>741.32</v>
      </c>
      <c r="G127" s="36">
        <v>741.32</v>
      </c>
    </row>
    <row r="128" spans="1:8" ht="13.8" x14ac:dyDescent="0.25">
      <c r="A128" s="45">
        <v>44196</v>
      </c>
      <c r="B128" s="36" t="s">
        <v>98</v>
      </c>
      <c r="E128" s="36">
        <v>378.14</v>
      </c>
      <c r="G128" s="36"/>
    </row>
    <row r="129" spans="1:10" ht="13.8" x14ac:dyDescent="0.25">
      <c r="A129" s="45">
        <v>44196</v>
      </c>
      <c r="B129" s="36" t="s">
        <v>145</v>
      </c>
      <c r="E129" s="36"/>
      <c r="G129" s="61">
        <v>800</v>
      </c>
    </row>
    <row r="130" spans="1:10" ht="13.8" x14ac:dyDescent="0.25">
      <c r="A130" s="45">
        <v>44196</v>
      </c>
      <c r="B130" s="36" t="s">
        <v>99</v>
      </c>
      <c r="E130" s="36">
        <v>360</v>
      </c>
      <c r="G130" s="36"/>
    </row>
    <row r="131" spans="1:10" ht="13.8" x14ac:dyDescent="0.25">
      <c r="A131" s="45">
        <v>44196</v>
      </c>
      <c r="B131" s="36" t="s">
        <v>146</v>
      </c>
      <c r="E131" s="36"/>
      <c r="G131" s="36">
        <v>1580</v>
      </c>
    </row>
    <row r="132" spans="1:10" ht="13.8" x14ac:dyDescent="0.25">
      <c r="A132" s="45">
        <v>44196</v>
      </c>
      <c r="B132" s="36" t="s">
        <v>100</v>
      </c>
      <c r="E132" s="36">
        <v>790</v>
      </c>
      <c r="G132" s="36">
        <v>790</v>
      </c>
    </row>
    <row r="133" spans="1:10" ht="13.8" x14ac:dyDescent="0.25">
      <c r="A133" s="45">
        <v>44196</v>
      </c>
      <c r="B133" s="36" t="s">
        <v>155</v>
      </c>
      <c r="E133" s="36"/>
      <c r="G133" s="36">
        <v>-75</v>
      </c>
    </row>
    <row r="134" spans="1:10" ht="13.8" x14ac:dyDescent="0.25">
      <c r="A134" s="45">
        <v>44196</v>
      </c>
      <c r="B134" s="36" t="s">
        <v>91</v>
      </c>
      <c r="E134" s="36">
        <v>484</v>
      </c>
      <c r="G134" s="36">
        <v>484</v>
      </c>
    </row>
    <row r="135" spans="1:10" ht="13.8" x14ac:dyDescent="0.25">
      <c r="A135" s="45">
        <v>44196</v>
      </c>
      <c r="B135" s="36" t="s">
        <v>124</v>
      </c>
      <c r="E135" s="36">
        <v>169.4</v>
      </c>
      <c r="G135" s="36">
        <v>169.4</v>
      </c>
    </row>
    <row r="136" spans="1:10" ht="13.8" x14ac:dyDescent="0.25">
      <c r="A136" s="45">
        <v>44196</v>
      </c>
      <c r="B136" s="36" t="s">
        <v>93</v>
      </c>
      <c r="E136" s="36">
        <v>52</v>
      </c>
      <c r="G136" s="36">
        <v>52</v>
      </c>
    </row>
    <row r="137" spans="1:10" ht="13.8" x14ac:dyDescent="0.25">
      <c r="A137" s="64">
        <v>44196</v>
      </c>
      <c r="B137" s="56" t="s">
        <v>136</v>
      </c>
      <c r="C137" s="65"/>
      <c r="D137" s="65"/>
      <c r="E137" s="56"/>
      <c r="F137" s="65"/>
      <c r="G137" s="56">
        <v>126</v>
      </c>
      <c r="H137" s="65"/>
      <c r="J137" s="41"/>
    </row>
    <row r="138" spans="1:10" ht="13.8" x14ac:dyDescent="0.25">
      <c r="A138" s="62">
        <v>44196</v>
      </c>
      <c r="B138" s="29" t="s">
        <v>156</v>
      </c>
      <c r="C138" s="63"/>
      <c r="D138" s="63"/>
      <c r="E138" s="29"/>
      <c r="F138" s="63"/>
      <c r="G138" s="29">
        <v>-1500</v>
      </c>
      <c r="H138" s="63"/>
      <c r="J138" s="41" t="s">
        <v>157</v>
      </c>
    </row>
    <row r="139" spans="1:10" ht="15.6" x14ac:dyDescent="0.3">
      <c r="A139" s="45">
        <v>44196</v>
      </c>
      <c r="B139" s="2" t="s">
        <v>158</v>
      </c>
      <c r="E139" s="36"/>
      <c r="G139" s="36">
        <v>-1800</v>
      </c>
    </row>
    <row r="140" spans="1:10" ht="15.6" x14ac:dyDescent="0.3">
      <c r="A140" s="45">
        <v>44196</v>
      </c>
      <c r="B140" s="2" t="s">
        <v>159</v>
      </c>
      <c r="E140" s="36"/>
      <c r="G140" s="36">
        <v>-214.4</v>
      </c>
    </row>
    <row r="141" spans="1:10" ht="15.6" x14ac:dyDescent="0.3">
      <c r="A141" s="45">
        <v>44196</v>
      </c>
      <c r="B141" s="2" t="s">
        <v>160</v>
      </c>
      <c r="E141" s="36"/>
      <c r="G141" s="36">
        <v>-293.11</v>
      </c>
    </row>
    <row r="142" spans="1:10" ht="13.8" x14ac:dyDescent="0.25">
      <c r="A142" s="45">
        <v>44196</v>
      </c>
      <c r="B142" s="36" t="s">
        <v>161</v>
      </c>
      <c r="E142" s="36"/>
      <c r="G142" s="36">
        <v>-20000</v>
      </c>
    </row>
    <row r="143" spans="1:10" ht="13.8" x14ac:dyDescent="0.25">
      <c r="A143" s="45">
        <v>44196</v>
      </c>
      <c r="B143" s="36" t="s">
        <v>129</v>
      </c>
      <c r="E143" s="36">
        <v>4000</v>
      </c>
      <c r="G143" s="36">
        <v>4000</v>
      </c>
    </row>
    <row r="144" spans="1:10" ht="13.8" x14ac:dyDescent="0.25">
      <c r="A144" s="45">
        <v>44196</v>
      </c>
      <c r="B144" s="36" t="s">
        <v>130</v>
      </c>
      <c r="E144" s="36">
        <v>2000</v>
      </c>
      <c r="G144" s="36">
        <v>2000</v>
      </c>
    </row>
    <row r="146" spans="1:8" ht="13.8" x14ac:dyDescent="0.25">
      <c r="B146" s="46" t="s">
        <v>131</v>
      </c>
      <c r="F146" s="47">
        <f>SUM(E127:E144)</f>
        <v>8974.86</v>
      </c>
      <c r="H146" s="29">
        <f>SUM(G125:G144)</f>
        <v>-13566.79</v>
      </c>
    </row>
    <row r="148" spans="1:8" ht="13.8" x14ac:dyDescent="0.25">
      <c r="E148" s="47">
        <f>SUM(E2:E146)</f>
        <v>32207</v>
      </c>
      <c r="G148" s="47">
        <f>SUM(G2:G146)</f>
        <v>13858.650000000005</v>
      </c>
      <c r="H148" s="36">
        <f>SUM(H25:H147)</f>
        <v>11684.55</v>
      </c>
    </row>
    <row r="150" spans="1:8" ht="13.8" x14ac:dyDescent="0.25">
      <c r="A150" s="48" t="s">
        <v>10</v>
      </c>
      <c r="B150" s="49" t="s">
        <v>132</v>
      </c>
      <c r="D150" s="41">
        <v>3527</v>
      </c>
      <c r="E150" s="50"/>
    </row>
    <row r="151" spans="1:8" ht="13.8" x14ac:dyDescent="0.25">
      <c r="A151" s="41" t="s">
        <v>120</v>
      </c>
      <c r="B151" s="41">
        <v>2000</v>
      </c>
      <c r="D151" s="41">
        <v>2000</v>
      </c>
      <c r="E151" s="50">
        <v>28229</v>
      </c>
      <c r="G151" s="41">
        <v>1900</v>
      </c>
    </row>
    <row r="152" spans="1:8" ht="13.8" x14ac:dyDescent="0.25">
      <c r="B152" s="41">
        <v>2000</v>
      </c>
      <c r="D152" s="41">
        <v>2000</v>
      </c>
      <c r="E152" s="50">
        <v>26229</v>
      </c>
      <c r="G152" s="41">
        <v>1900</v>
      </c>
    </row>
    <row r="153" spans="1:8" ht="13.8" x14ac:dyDescent="0.25">
      <c r="B153" s="41">
        <v>2000</v>
      </c>
      <c r="D153" s="41">
        <v>2000</v>
      </c>
      <c r="E153" s="50">
        <v>24229</v>
      </c>
      <c r="G153" s="41">
        <v>1900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 pressupost 2019</vt:lpstr>
      <vt:lpstr>PRESSUPOST COVID</vt:lpstr>
      <vt:lpstr>PAGAMENTS PENDENTS</vt:lpstr>
      <vt:lpstr>ARREL DE LA REUNIÓ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Roser Moré</dc:creator>
  <dc:description/>
  <cp:lastModifiedBy>Roser Moré</cp:lastModifiedBy>
  <cp:revision>437</cp:revision>
  <dcterms:created xsi:type="dcterms:W3CDTF">2022-12-19T14:01:38Z</dcterms:created>
  <dcterms:modified xsi:type="dcterms:W3CDTF">2023-05-16T17:10:25Z</dcterms:modified>
  <dc:language>ca-ES</dc:language>
</cp:coreProperties>
</file>